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L156" i="1"/>
  <c r="B195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J13"/>
  <c r="J24" s="1"/>
  <c r="J196" s="1"/>
  <c r="I13"/>
  <c r="I24" s="1"/>
  <c r="H13"/>
  <c r="G13"/>
  <c r="G24" s="1"/>
  <c r="F13"/>
  <c r="I196" l="1"/>
  <c r="F62"/>
  <c r="G196"/>
  <c r="L24"/>
  <c r="L196" s="1"/>
  <c r="H24"/>
  <c r="H196" s="1"/>
  <c r="F24"/>
  <c r="F196" s="1"/>
</calcChain>
</file>

<file path=xl/sharedStrings.xml><?xml version="1.0" encoding="utf-8"?>
<sst xmlns="http://schemas.openxmlformats.org/spreadsheetml/2006/main" count="299" uniqueCount="107">
  <si>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</si>
  <si>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</si>
  <si>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</si>
  <si>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</si>
  <si>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</si>
  <si>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</si>
  <si>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</si>
  <si>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</si>
  <si>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</si>
  <si>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</si>
  <si>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</si>
  <si>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</si>
  <si>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</si>
  <si>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</si>
  <si>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</si>
  <si>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</si>
  <si>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</si>
  <si>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</si>
  <si>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</si>
  <si>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</si>
  <si>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</si>
  <si>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</si>
  <si>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</si>
  <si>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</si>
  <si>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</si>
  <si>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</si>
  <si>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</si>
  <si>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</si>
  <si>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</si>
  <si>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</si>
  <si>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</si>
  <si>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</si>
  <si>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</si>
  <si>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</si>
  <si>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</si>
  <si>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</si>
  <si>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</si>
  <si>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</si>
  <si>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</si>
  <si>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</si>
  <si>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ттк</t>
  </si>
  <si>
    <t>Салат "Сезонный"</t>
  </si>
  <si>
    <t>Суп картофельный с макаронными изделиями</t>
  </si>
  <si>
    <t>Каша гречневая вязкая</t>
  </si>
  <si>
    <t>181-13</t>
  </si>
  <si>
    <t>106-13</t>
  </si>
  <si>
    <t>Чай с сахаром</t>
  </si>
  <si>
    <t>34-13</t>
  </si>
  <si>
    <t>92-08</t>
  </si>
  <si>
    <t>Пюре картофельное</t>
  </si>
  <si>
    <t>Компот из сухофруктов</t>
  </si>
  <si>
    <t>Хлеб ржаной</t>
  </si>
  <si>
    <t>81-08</t>
  </si>
  <si>
    <t>Чай с лимоном</t>
  </si>
  <si>
    <t>Борщ с капустой, картофелем и сметаной</t>
  </si>
  <si>
    <t>Гороховое пюре</t>
  </si>
  <si>
    <t>39-08</t>
  </si>
  <si>
    <t>Суп-лапша</t>
  </si>
  <si>
    <t>3/1</t>
  </si>
  <si>
    <t>151/1</t>
  </si>
  <si>
    <t>Щи из капусты с картофелем и сметаной</t>
  </si>
  <si>
    <t>Гуляш из говядины</t>
  </si>
  <si>
    <t>41-08</t>
  </si>
  <si>
    <t>63-08</t>
  </si>
  <si>
    <t>Салат из отварной свеклы с раст/маслом</t>
  </si>
  <si>
    <t>Суп из овощей</t>
  </si>
  <si>
    <t>Напиток апельсиновый</t>
  </si>
  <si>
    <t>56-08</t>
  </si>
  <si>
    <t>97-08</t>
  </si>
  <si>
    <t>Уха со взбитым яйцом</t>
  </si>
  <si>
    <t>60-08</t>
  </si>
  <si>
    <t>Огурец свежий (нарезка)</t>
  </si>
  <si>
    <t>576Т</t>
  </si>
  <si>
    <t>директор</t>
  </si>
  <si>
    <t>Морозов Д.В.</t>
  </si>
  <si>
    <t>МБОУ "Италмасовская СОШ"</t>
  </si>
  <si>
    <t>Салат "Тазалык"</t>
  </si>
  <si>
    <t>Котлеты, биточки, шницели</t>
  </si>
  <si>
    <t>88-08</t>
  </si>
  <si>
    <t>Салат из отварной свеклы с пост/маслом</t>
  </si>
  <si>
    <t>Пуштые шыд с курицей</t>
  </si>
  <si>
    <t>Котлеты, биточки, шницели рыбные</t>
  </si>
  <si>
    <t>129</t>
  </si>
  <si>
    <t>Рассольник ленинградский со сметаной</t>
  </si>
  <si>
    <t>Капуста тушеная</t>
  </si>
  <si>
    <t>Биточки (котлеты) из мяса кур</t>
  </si>
  <si>
    <t>Огурец свежий нарезка</t>
  </si>
  <si>
    <t>Котлеты "Загадка"</t>
  </si>
  <si>
    <t>Салат из белокачанной капусты</t>
  </si>
  <si>
    <t>Картофель тушенный с фаршем</t>
  </si>
  <si>
    <t>Компот из яблок</t>
  </si>
  <si>
    <t>17-08</t>
  </si>
  <si>
    <t>Суп гороховый с картофелем</t>
  </si>
  <si>
    <t>Минтай, запеченный в яйце</t>
  </si>
  <si>
    <t>14</t>
  </si>
  <si>
    <t>47-08</t>
  </si>
  <si>
    <t>86-08</t>
  </si>
  <si>
    <t>Куриное филе, тушенное в соусе</t>
  </si>
  <si>
    <t>Каша пшенная вязкая</t>
  </si>
  <si>
    <t>Икра кабачковая (заводская)</t>
  </si>
  <si>
    <t>Котлета "Загадка"</t>
  </si>
  <si>
    <t>Макаронны изделия отварные</t>
  </si>
  <si>
    <t>74Т</t>
  </si>
  <si>
    <t>76-08</t>
  </si>
  <si>
    <t>Рассольник домашний со сметаной</t>
  </si>
  <si>
    <t>Капуста тушенная с фаршом</t>
  </si>
  <si>
    <t>128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</si>
</sst>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1" fillId="0" borderId="0"/>
  </cellStyleXfs>
  <cellXfs count="18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4" borderId="2" xfId="1" applyFill="1" applyBorder="1" applyAlignment="1" applyProtection="1">
      <alignment wrapText="1"/>
      <protection locked="0"/>
    </xf>
    <xf numFmtId="0" fontId="11" fillId="4" borderId="2" xfId="1" applyNumberFormat="1" applyFill="1" applyBorder="1" applyProtection="1">
      <protection locked="0"/>
    </xf>
    <xf numFmtId="0" fontId="11" fillId="4" borderId="2" xfId="1" applyNumberFormat="1" applyFill="1" applyBorder="1" applyProtection="1">
      <protection locked="0"/>
    </xf>
    <xf numFmtId="0" fontId="11" fillId="4" borderId="2" xfId="1" applyNumberFormat="1" applyFill="1" applyBorder="1" applyProtection="1">
      <protection locked="0"/>
    </xf>
    <xf numFmtId="0" fontId="2" fillId="4" borderId="2" xfId="1" applyNumberFormat="1" applyFont="1" applyFill="1" applyBorder="1" applyAlignment="1" applyProtection="1">
      <alignment horizontal="left"/>
      <protection locked="0"/>
    </xf>
    <xf numFmtId="0" fontId="2" fillId="4" borderId="2" xfId="1" applyNumberFormat="1" applyFont="1" applyFill="1" applyBorder="1" applyAlignment="1" applyProtection="1">
      <alignment horizontal="left"/>
      <protection locked="0"/>
    </xf>
    <xf numFmtId="0" fontId="2" fillId="4" borderId="2" xfId="1" applyNumberFormat="1" applyFont="1" applyFill="1" applyBorder="1" applyAlignment="1" applyProtection="1">
      <alignment horizontal="left"/>
      <protection locked="0"/>
    </xf>
    <xf numFmtId="0" fontId="2" fillId="4" borderId="2" xfId="1" applyNumberFormat="1" applyFont="1" applyFill="1" applyBorder="1" applyAlignment="1" applyProtection="1">
      <alignment horizontal="left"/>
      <protection locked="0"/>
    </xf>
    <xf numFmtId="0" fontId="11" fillId="4" borderId="23" xfId="1" applyFill="1" applyBorder="1" applyAlignment="1" applyProtection="1">
      <alignment wrapText="1"/>
      <protection locked="0"/>
    </xf>
    <xf numFmtId="0" fontId="2" fillId="4" borderId="2" xfId="1" applyNumberFormat="1" applyFont="1" applyFill="1" applyBorder="1" applyAlignment="1" applyProtection="1">
      <alignment horizontal="left"/>
      <protection locked="0"/>
    </xf>
    <xf numFmtId="0" fontId="2" fillId="4" borderId="2" xfId="1" applyNumberFormat="1" applyFont="1" applyFill="1" applyBorder="1" applyAlignment="1" applyProtection="1">
      <alignment horizontal="left" vertical="top"/>
      <protection locked="0"/>
    </xf>
    <xf numFmtId="0" fontId="2" fillId="4" borderId="2" xfId="1" applyNumberFormat="1" applyFont="1" applyFill="1" applyBorder="1" applyAlignment="1" applyProtection="1">
      <alignment horizontal="left" vertical="top"/>
      <protection locked="0"/>
    </xf>
    <xf numFmtId="0" fontId="11" fillId="4" borderId="1" xfId="1" applyFill="1" applyBorder="1" applyProtection="1">
      <protection locked="0"/>
    </xf>
    <xf numFmtId="0" fontId="11" fillId="4" borderId="2" xfId="1" applyFill="1" applyBorder="1" applyAlignment="1" applyProtection="1">
      <alignment wrapText="1"/>
      <protection locked="0"/>
    </xf>
    <xf numFmtId="0" fontId="2" fillId="2" borderId="26" xfId="0" applyFont="1" applyFill="1" applyBorder="1" applyAlignment="1" applyProtection="1">
      <alignment horizontal="center" vertical="top" wrapText="1"/>
      <protection locked="0"/>
    </xf>
    <xf numFmtId="0" fontId="2" fillId="3" borderId="2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3" borderId="20" xfId="0" applyFont="1" applyFill="1" applyBorder="1" applyAlignment="1">
      <alignment horizontal="center" vertical="top" wrapText="1"/>
    </xf>
    <xf numFmtId="0" fontId="11" fillId="4" borderId="1" xfId="1" applyNumberFormat="1" applyFill="1" applyBorder="1" applyProtection="1"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0" borderId="26" xfId="0" applyFont="1" applyBorder="1" applyAlignment="1">
      <alignment horizontal="center" vertical="top" wrapText="1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5" xfId="0" applyFont="1" applyFill="1" applyBorder="1" applyAlignment="1" applyProtection="1">
      <alignment horizontal="center" vertical="top" wrapText="1"/>
      <protection locked="0"/>
    </xf>
    <xf numFmtId="0" fontId="11" fillId="4" borderId="2" xfId="1" applyFill="1" applyBorder="1" applyAlignment="1" applyProtection="1">
      <alignment wrapText="1"/>
      <protection locked="0"/>
    </xf>
    <xf numFmtId="0" fontId="2" fillId="4" borderId="2" xfId="1" applyFont="1" applyFill="1" applyBorder="1" applyAlignment="1" applyProtection="1">
      <alignment horizontal="center" vertical="top"/>
      <protection locked="0"/>
    </xf>
    <xf numFmtId="0" fontId="2" fillId="0" borderId="23" xfId="0" applyFont="1" applyBorder="1" applyAlignment="1">
      <alignment horizontal="center" vertical="top" wrapText="1"/>
    </xf>
    <xf numFmtId="0" fontId="2" fillId="2" borderId="27" xfId="0" applyFont="1" applyFill="1" applyBorder="1" applyAlignment="1" applyProtection="1">
      <alignment horizontal="center" vertical="top" wrapText="1"/>
      <protection locked="0"/>
    </xf>
    <xf numFmtId="0" fontId="2" fillId="2" borderId="28" xfId="0" applyFont="1" applyFill="1" applyBorder="1" applyAlignment="1" applyProtection="1">
      <alignment horizontal="center" vertical="top" wrapText="1"/>
      <protection locked="0"/>
    </xf>
    <xf numFmtId="0" fontId="2" fillId="0" borderId="28" xfId="0" applyFont="1" applyBorder="1" applyAlignment="1">
      <alignment horizontal="center" vertical="top" wrapText="1"/>
    </xf>
    <xf numFmtId="0" fontId="2" fillId="3" borderId="22" xfId="0" applyFont="1" applyFill="1" applyBorder="1" applyAlignment="1">
      <alignment horizontal="center" vertical="top" wrapText="1"/>
    </xf>
    <xf numFmtId="0" fontId="11" fillId="4" borderId="2" xfId="1" applyFill="1" applyBorder="1" applyProtection="1">
      <protection locked="0"/>
    </xf>
    <xf numFmtId="0" fontId="11" fillId="4" borderId="2" xfId="1" applyFill="1" applyBorder="1" applyAlignment="1" applyProtection="1">
      <alignment wrapText="1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11" fillId="4" borderId="25" xfId="1" applyFill="1" applyBorder="1" applyProtection="1">
      <protection locked="0"/>
    </xf>
    <xf numFmtId="0" fontId="11" fillId="4" borderId="23" xfId="1" applyFill="1" applyBorder="1" applyAlignment="1" applyProtection="1">
      <alignment wrapText="1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Font="1" applyFill="1" applyBorder="1" applyAlignment="1" applyProtection="1">
      <alignment horizontal="left" vertical="top"/>
      <protection locked="0"/>
    </xf>
    <xf numFmtId="0" fontId="2" fillId="4" borderId="2" xfId="1" applyFont="1" applyFill="1" applyBorder="1" applyAlignment="1" applyProtection="1">
      <alignment horizontal="left" vertical="top" wrapText="1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49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wrapText="1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wrapText="1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2" fillId="4" borderId="2" xfId="1" applyNumberFormat="1" applyFont="1" applyFill="1" applyBorder="1" applyAlignment="1" applyProtection="1">
      <alignment horizontal="center" vertical="top"/>
      <protection locked="0"/>
    </xf>
    <xf numFmtId="0" fontId="0" fillId="4" borderId="2" xfId="0" applyNumberFormat="1" applyFill="1" applyBorder="1" applyAlignment="1" applyProtection="1">
      <alignment horizontal="center"/>
      <protection locked="0"/>
    </xf>
    <xf numFmtId="0" fontId="0" fillId="4" borderId="17" xfId="0" applyNumberFormat="1" applyFill="1" applyBorder="1" applyAlignment="1" applyProtection="1">
      <alignment horizontal="center"/>
      <protection locked="0"/>
    </xf>
    <xf numFmtId="0" fontId="0" fillId="4" borderId="2" xfId="0" applyFill="1" applyBorder="1" applyAlignment="1">
      <alignment horizontal="center"/>
    </xf>
    <xf numFmtId="0" fontId="0" fillId="4" borderId="29" xfId="0" applyFill="1" applyBorder="1" applyAlignment="1">
      <alignment horizontal="center"/>
    </xf>
    <xf numFmtId="0" fontId="0" fillId="4" borderId="30" xfId="0" applyNumberFormat="1" applyFill="1" applyBorder="1" applyAlignment="1" applyProtection="1">
      <alignment horizontal="center"/>
      <protection locked="0"/>
    </xf>
    <xf numFmtId="0" fontId="0" fillId="4" borderId="2" xfId="0" applyNumberFormat="1" applyFill="1" applyBorder="1" applyProtection="1">
      <protection locked="0"/>
    </xf>
    <xf numFmtId="49" fontId="0" fillId="4" borderId="2" xfId="0" applyNumberFormat="1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alignment horizontal="center"/>
      <protection locked="0"/>
    </xf>
    <xf numFmtId="0" fontId="0" fillId="4" borderId="0" xfId="0" applyFill="1" applyBorder="1"/>
    <xf numFmtId="2" fontId="0" fillId="4" borderId="2" xfId="0" applyNumberFormat="1" applyFill="1" applyBorder="1" applyAlignment="1" applyProtection="1">
      <alignment horizontal="center" vertical="center"/>
      <protection locked="0"/>
    </xf>
    <xf numFmtId="2" fontId="0" fillId="4" borderId="2" xfId="0" applyNumberFormat="1" applyFill="1" applyBorder="1" applyAlignment="1">
      <alignment horizontal="center" vertical="center"/>
    </xf>
    <xf numFmtId="0" fontId="0" fillId="4" borderId="2" xfId="0" applyFill="1" applyBorder="1" applyAlignment="1" applyProtection="1">
      <alignment wrapText="1"/>
      <protection locked="0"/>
    </xf>
    <xf numFmtId="0" fontId="0" fillId="4" borderId="2" xfId="0" applyFill="1" applyBorder="1"/>
    <xf numFmtId="0" fontId="0" fillId="4" borderId="2" xfId="0" applyFill="1" applyBorder="1" applyAlignment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4" borderId="23" xfId="0" applyFill="1" applyBorder="1" applyAlignment="1" applyProtection="1">
      <alignment wrapText="1"/>
      <protection locked="0"/>
    </xf>
    <xf numFmtId="0" fontId="0" fillId="4" borderId="23" xfId="0" applyFill="1" applyBorder="1" applyAlignment="1" applyProtection="1">
      <protection locked="0"/>
    </xf>
    <xf numFmtId="0" fontId="0" fillId="4" borderId="0" xfId="0" applyFill="1" applyBorder="1" applyAlignment="1" applyProtection="1">
      <alignment wrapText="1"/>
      <protection locked="0"/>
    </xf>
    <xf numFmtId="0" fontId="0" fillId="4" borderId="5" xfId="0" applyNumberFormat="1" applyFill="1" applyBorder="1" applyAlignment="1" applyProtection="1">
      <alignment horizontal="center" vertical="top"/>
      <protection locked="0"/>
    </xf>
    <xf numFmtId="0" fontId="0" fillId="4" borderId="26" xfId="0" applyNumberFormat="1" applyFill="1" applyBorder="1" applyAlignment="1" applyProtection="1">
      <alignment horizontal="center" vertical="top"/>
      <protection locked="0"/>
    </xf>
    <xf numFmtId="0" fontId="0" fillId="4" borderId="2" xfId="0" applyNumberFormat="1" applyFill="1" applyBorder="1" applyAlignment="1" applyProtection="1">
      <alignment horizontal="center" vertical="top"/>
      <protection locked="0"/>
    </xf>
    <xf numFmtId="0" fontId="0" fillId="4" borderId="17" xfId="0" applyNumberFormat="1" applyFill="1" applyBorder="1" applyAlignment="1" applyProtection="1">
      <alignment horizontal="center" vertical="top"/>
      <protection locked="0"/>
    </xf>
    <xf numFmtId="0" fontId="0" fillId="4" borderId="2" xfId="0" applyNumberFormat="1" applyFill="1" applyBorder="1" applyAlignment="1">
      <alignment horizontal="center" vertical="top"/>
    </xf>
    <xf numFmtId="0" fontId="0" fillId="4" borderId="29" xfId="0" applyNumberFormat="1" applyFill="1" applyBorder="1" applyAlignment="1">
      <alignment horizontal="center" vertical="top"/>
    </xf>
    <xf numFmtId="0" fontId="0" fillId="4" borderId="30" xfId="0" applyNumberFormat="1" applyFill="1" applyBorder="1" applyAlignment="1" applyProtection="1">
      <alignment horizontal="center" vertical="top"/>
      <protection locked="0"/>
    </xf>
    <xf numFmtId="0" fontId="0" fillId="4" borderId="2" xfId="0" applyNumberFormat="1" applyFill="1" applyBorder="1" applyAlignment="1" applyProtection="1">
      <alignment horizontal="left"/>
      <protection locked="0"/>
    </xf>
    <xf numFmtId="0" fontId="0" fillId="4" borderId="30" xfId="0" applyNumberFormat="1" applyFill="1" applyBorder="1" applyProtection="1">
      <protection locked="0"/>
    </xf>
    <xf numFmtId="0" fontId="0" fillId="4" borderId="28" xfId="0" applyFill="1" applyBorder="1" applyAlignment="1" applyProtection="1">
      <alignment horizontal="center"/>
      <protection locked="0"/>
    </xf>
    <xf numFmtId="0" fontId="0" fillId="4" borderId="31" xfId="0" applyFill="1" applyBorder="1"/>
    <xf numFmtId="0" fontId="0" fillId="4" borderId="28" xfId="0" applyNumberFormat="1" applyFill="1" applyBorder="1" applyAlignment="1" applyProtection="1">
      <alignment horizontal="center"/>
      <protection locked="0"/>
    </xf>
    <xf numFmtId="49" fontId="0" fillId="4" borderId="1" xfId="0" applyNumberFormat="1" applyFill="1" applyBorder="1" applyAlignment="1" applyProtection="1">
      <alignment horizontal="center" vertical="top"/>
      <protection locked="0"/>
    </xf>
    <xf numFmtId="0" fontId="0" fillId="4" borderId="2" xfId="0" applyFill="1" applyBorder="1" applyAlignment="1" applyProtection="1">
      <alignment horizontal="center" vertical="top"/>
      <protection locked="0"/>
    </xf>
    <xf numFmtId="0" fontId="0" fillId="4" borderId="2" xfId="0" applyFill="1" applyBorder="1" applyAlignment="1">
      <alignment horizontal="center" vertical="top"/>
    </xf>
    <xf numFmtId="0" fontId="0" fillId="4" borderId="1" xfId="0" applyFill="1" applyBorder="1" applyAlignment="1" applyProtection="1">
      <alignment wrapText="1"/>
      <protection locked="0"/>
    </xf>
    <xf numFmtId="0" fontId="0" fillId="4" borderId="14" xfId="0" applyNumberFormat="1" applyFill="1" applyBorder="1" applyAlignment="1" applyProtection="1">
      <alignment horizontal="center" vertical="top"/>
      <protection locked="0"/>
    </xf>
    <xf numFmtId="0" fontId="0" fillId="4" borderId="32" xfId="0" applyNumberFormat="1" applyFill="1" applyBorder="1" applyAlignment="1" applyProtection="1">
      <alignment horizontal="center" vertical="top"/>
      <protection locked="0"/>
    </xf>
    <xf numFmtId="0" fontId="0" fillId="4" borderId="17" xfId="0" applyFill="1" applyBorder="1" applyAlignment="1">
      <alignment horizontal="center" vertical="top"/>
    </xf>
    <xf numFmtId="49" fontId="0" fillId="4" borderId="1" xfId="0" applyNumberFormat="1" applyFill="1" applyBorder="1" applyAlignment="1" applyProtection="1">
      <alignment horizontal="center"/>
      <protection locked="0"/>
    </xf>
    <xf numFmtId="0" fontId="0" fillId="4" borderId="1" xfId="0" applyNumberFormat="1" applyFill="1" applyBorder="1" applyAlignment="1" applyProtection="1">
      <alignment horizontal="center" vertical="top"/>
      <protection locked="0"/>
    </xf>
    <xf numFmtId="0" fontId="0" fillId="4" borderId="15" xfId="0" applyNumberFormat="1" applyFill="1" applyBorder="1" applyAlignment="1" applyProtection="1">
      <alignment horizontal="center" vertical="top"/>
      <protection locked="0"/>
    </xf>
    <xf numFmtId="2" fontId="0" fillId="4" borderId="2" xfId="0" applyNumberFormat="1" applyFill="1" applyBorder="1" applyAlignment="1">
      <alignment horizontal="center" vertical="top"/>
    </xf>
    <xf numFmtId="2" fontId="0" fillId="4" borderId="2" xfId="0" applyNumberFormat="1" applyFill="1" applyBorder="1" applyAlignment="1" applyProtection="1">
      <alignment horizontal="center" vertical="top"/>
      <protection locked="0"/>
    </xf>
    <xf numFmtId="0" fontId="0" fillId="4" borderId="14" xfId="0" applyFill="1" applyBorder="1" applyAlignment="1" applyProtection="1">
      <alignment wrapText="1"/>
      <protection locked="0"/>
    </xf>
    <xf numFmtId="0" fontId="0" fillId="4" borderId="2" xfId="0" applyNumberFormat="1" applyFill="1" applyBorder="1" applyAlignment="1" applyProtection="1">
      <alignment horizontal="center" vertical="center"/>
      <protection locked="0"/>
    </xf>
    <xf numFmtId="0" fontId="0" fillId="4" borderId="17" xfId="0" applyNumberFormat="1" applyFill="1" applyBorder="1" applyAlignment="1" applyProtection="1">
      <alignment horizontal="center" vertical="center"/>
      <protection locked="0"/>
    </xf>
    <xf numFmtId="49" fontId="0" fillId="4" borderId="14" xfId="0" applyNumberFormat="1" applyFill="1" applyBorder="1" applyAlignment="1" applyProtection="1">
      <alignment horizontal="center"/>
      <protection locked="0"/>
    </xf>
    <xf numFmtId="2" fontId="0" fillId="4" borderId="14" xfId="0" applyNumberFormat="1" applyFill="1" applyBorder="1" applyAlignment="1" applyProtection="1">
      <alignment horizontal="center" vertical="top"/>
      <protection locked="0"/>
    </xf>
    <xf numFmtId="0" fontId="0" fillId="4" borderId="14" xfId="0" applyNumberFormat="1" applyFill="1" applyBorder="1" applyAlignment="1" applyProtection="1">
      <alignment horizontal="center"/>
      <protection locked="0"/>
    </xf>
    <xf numFmtId="0" fontId="0" fillId="4" borderId="32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Alignment="1">
      <alignment horizontal="center"/>
    </xf>
    <xf numFmtId="0" fontId="0" fillId="4" borderId="17" xfId="0" applyNumberFormat="1" applyFill="1" applyBorder="1" applyProtection="1">
      <protection locked="0"/>
    </xf>
    <xf numFmtId="0" fontId="0" fillId="4" borderId="2" xfId="0" applyNumberFormat="1" applyFill="1" applyBorder="1" applyAlignment="1" applyProtection="1">
      <alignment horizontal="left" vertical="center"/>
      <protection locked="0"/>
    </xf>
    <xf numFmtId="0" fontId="0" fillId="4" borderId="2" xfId="0" applyFill="1" applyBorder="1" applyAlignment="1">
      <alignment horizontal="left" vertical="center"/>
    </xf>
    <xf numFmtId="0" fontId="0" fillId="4" borderId="5" xfId="0" applyFill="1" applyBorder="1" applyAlignment="1" applyProtection="1">
      <alignment wrapText="1"/>
      <protection locked="0"/>
    </xf>
    <xf numFmtId="0" fontId="0" fillId="4" borderId="4" xfId="0" applyNumberFormat="1" applyFill="1" applyBorder="1" applyAlignment="1" applyProtection="1">
      <alignment horizontal="left" vertical="center"/>
      <protection locked="0"/>
    </xf>
    <xf numFmtId="0" fontId="0" fillId="4" borderId="30" xfId="0" applyNumberFormat="1" applyFill="1" applyBorder="1" applyAlignment="1" applyProtection="1">
      <alignment horizontal="left" vertical="center"/>
      <protection locked="0"/>
    </xf>
    <xf numFmtId="0" fontId="0" fillId="4" borderId="29" xfId="0" applyFill="1" applyBorder="1" applyAlignment="1">
      <alignment horizontal="left" vertical="center"/>
    </xf>
    <xf numFmtId="0" fontId="0" fillId="4" borderId="24" xfId="0" applyNumberFormat="1" applyFill="1" applyBorder="1" applyAlignment="1" applyProtection="1">
      <alignment horizontal="left" vertical="center"/>
      <protection locked="0"/>
    </xf>
    <xf numFmtId="0" fontId="0" fillId="4" borderId="5" xfId="0" applyFill="1" applyBorder="1" applyProtection="1">
      <protection locked="0"/>
    </xf>
    <xf numFmtId="49" fontId="2" fillId="0" borderId="2" xfId="0" applyNumberFormat="1" applyFont="1" applyBorder="1" applyAlignment="1">
      <alignment horizontal="center" vertical="top" wrapText="1"/>
    </xf>
    <xf numFmtId="0" fontId="0" fillId="4" borderId="14" xfId="0" applyNumberFormat="1" applyFill="1" applyBorder="1" applyProtection="1">
      <protection locked="0"/>
    </xf>
    <xf numFmtId="0" fontId="0" fillId="4" borderId="11" xfId="0" applyNumberFormat="1" applyFill="1" applyBorder="1" applyProtection="1">
      <protection locked="0"/>
    </xf>
    <xf numFmtId="0" fontId="0" fillId="4" borderId="14" xfId="0" applyNumberFormat="1" applyFill="1" applyBorder="1" applyAlignment="1" applyProtection="1">
      <alignment horizontal="left" vertical="center"/>
      <protection locked="0"/>
    </xf>
    <xf numFmtId="0" fontId="0" fillId="4" borderId="11" xfId="0" applyNumberFormat="1" applyFill="1" applyBorder="1" applyAlignment="1" applyProtection="1">
      <alignment horizontal="left" vertical="center"/>
      <protection locked="0"/>
    </xf>
    <xf numFmtId="0" fontId="0" fillId="4" borderId="0" xfId="0" applyFill="1"/>
    <xf numFmtId="0" fontId="0" fillId="4" borderId="5" xfId="0" applyNumberFormat="1" applyFill="1" applyBorder="1" applyProtection="1">
      <protection locked="0"/>
    </xf>
    <xf numFmtId="2" fontId="0" fillId="4" borderId="2" xfId="0" applyNumberFormat="1" applyFill="1" applyBorder="1" applyAlignment="1" applyProtection="1">
      <alignment horizontal="center"/>
      <protection locked="0"/>
    </xf>
    <xf numFmtId="0" fontId="0" fillId="4" borderId="26" xfId="0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78" activePane="bottomRight" state="frozen"/>
      <selection pane="topRight" activeCell="E1" sqref="E1"/>
      <selection pane="bottomLeft" activeCell="A6" sqref="A6"/>
      <selection pane="bottomRight" activeCell="E194" sqref="E194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126" t="s">
        <v>75</v>
      </c>
      <c r="D1" s="127"/>
      <c r="E1" s="127"/>
      <c r="F1" s="12" t="s">
        <v>16</v>
      </c>
      <c r="G1" s="2" t="s">
        <v>17</v>
      </c>
      <c r="H1" s="128" t="s">
        <v>73</v>
      </c>
      <c r="I1" s="128"/>
      <c r="J1" s="128"/>
      <c r="K1" s="128"/>
    </row>
    <row r="2" spans="1:12" ht="18">
      <c r="A2" s="35" t="s">
        <v>6</v>
      </c>
      <c r="C2" s="2"/>
      <c r="G2" s="2" t="s">
        <v>18</v>
      </c>
      <c r="H2" s="128" t="s">
        <v>74</v>
      </c>
      <c r="I2" s="128"/>
      <c r="J2" s="128"/>
      <c r="K2" s="128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2024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55"/>
      <c r="H6" s="55"/>
      <c r="I6" s="55"/>
      <c r="J6" s="56"/>
      <c r="K6" s="41"/>
      <c r="L6" s="40"/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/>
      <c r="F8" s="43"/>
      <c r="G8" s="57"/>
      <c r="H8" s="57"/>
      <c r="I8" s="57"/>
      <c r="J8" s="58"/>
      <c r="K8" s="44"/>
      <c r="L8" s="43"/>
    </row>
    <row r="9" spans="1:12" ht="15">
      <c r="A9" s="23"/>
      <c r="B9" s="15"/>
      <c r="C9" s="11"/>
      <c r="D9" s="7" t="s">
        <v>23</v>
      </c>
      <c r="E9" s="42"/>
      <c r="F9" s="43"/>
      <c r="G9" s="57"/>
      <c r="H9" s="57"/>
      <c r="I9" s="57"/>
      <c r="J9" s="58"/>
      <c r="K9" s="44"/>
      <c r="L9" s="43"/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129" t="s">
        <v>76</v>
      </c>
      <c r="F14" s="133">
        <v>60</v>
      </c>
      <c r="G14" s="133">
        <v>0.78</v>
      </c>
      <c r="H14" s="133">
        <v>5.94</v>
      </c>
      <c r="I14" s="134">
        <v>8.1</v>
      </c>
      <c r="J14" s="133">
        <v>79.040000000000006</v>
      </c>
      <c r="K14" s="144">
        <v>741</v>
      </c>
      <c r="L14" s="133">
        <v>10.23</v>
      </c>
    </row>
    <row r="15" spans="1:12" ht="15">
      <c r="A15" s="23"/>
      <c r="B15" s="15"/>
      <c r="C15" s="11"/>
      <c r="D15" s="7" t="s">
        <v>27</v>
      </c>
      <c r="E15" s="130" t="s">
        <v>42</v>
      </c>
      <c r="F15" s="135">
        <v>200</v>
      </c>
      <c r="G15" s="135">
        <v>2.13</v>
      </c>
      <c r="H15" s="135">
        <v>2.08</v>
      </c>
      <c r="I15" s="136">
        <v>16.260000000000002</v>
      </c>
      <c r="J15" s="135">
        <v>7.55</v>
      </c>
      <c r="K15" s="142">
        <v>46</v>
      </c>
      <c r="L15" s="135">
        <v>7.55</v>
      </c>
    </row>
    <row r="16" spans="1:12" ht="15">
      <c r="A16" s="23"/>
      <c r="B16" s="15"/>
      <c r="C16" s="11"/>
      <c r="D16" s="7" t="s">
        <v>28</v>
      </c>
      <c r="E16" s="117" t="s">
        <v>77</v>
      </c>
      <c r="F16" s="137">
        <v>80</v>
      </c>
      <c r="G16" s="137">
        <v>12.18</v>
      </c>
      <c r="H16" s="137">
        <v>12.67</v>
      </c>
      <c r="I16" s="138">
        <v>22.12</v>
      </c>
      <c r="J16" s="137">
        <v>58.64</v>
      </c>
      <c r="K16" s="143" t="s">
        <v>44</v>
      </c>
      <c r="L16" s="137">
        <v>58.64</v>
      </c>
    </row>
    <row r="17" spans="1:12" ht="15">
      <c r="A17" s="23"/>
      <c r="B17" s="15"/>
      <c r="C17" s="11"/>
      <c r="D17" s="7" t="s">
        <v>29</v>
      </c>
      <c r="E17" s="130" t="s">
        <v>43</v>
      </c>
      <c r="F17" s="135">
        <v>150</v>
      </c>
      <c r="G17" s="135">
        <v>4.8</v>
      </c>
      <c r="H17" s="135">
        <v>4.8600000000000003</v>
      </c>
      <c r="I17" s="139">
        <v>21</v>
      </c>
      <c r="J17" s="135">
        <v>8.3000000000000007</v>
      </c>
      <c r="K17" s="142" t="s">
        <v>45</v>
      </c>
      <c r="L17" s="135">
        <v>8.3000000000000007</v>
      </c>
    </row>
    <row r="18" spans="1:12" ht="15">
      <c r="A18" s="23"/>
      <c r="B18" s="15"/>
      <c r="C18" s="11"/>
      <c r="D18" s="7" t="s">
        <v>30</v>
      </c>
      <c r="E18" s="131" t="s">
        <v>50</v>
      </c>
      <c r="F18" s="135">
        <v>200</v>
      </c>
      <c r="G18" s="135">
        <v>0.21</v>
      </c>
      <c r="H18" s="135">
        <v>0.01</v>
      </c>
      <c r="I18" s="139">
        <v>13.42</v>
      </c>
      <c r="J18" s="135">
        <v>5.72</v>
      </c>
      <c r="K18" s="142">
        <v>153</v>
      </c>
      <c r="L18" s="135">
        <v>5.72</v>
      </c>
    </row>
    <row r="19" spans="1:12" ht="15">
      <c r="A19" s="23"/>
      <c r="B19" s="15"/>
      <c r="C19" s="11"/>
      <c r="D19" s="7" t="s">
        <v>31</v>
      </c>
      <c r="E19" s="132" t="s">
        <v>39</v>
      </c>
      <c r="F19" s="137">
        <v>20</v>
      </c>
      <c r="G19" s="137">
        <v>1.43</v>
      </c>
      <c r="H19" s="137">
        <v>0.14000000000000001</v>
      </c>
      <c r="I19" s="138">
        <v>9.43</v>
      </c>
      <c r="J19" s="137">
        <v>1.62</v>
      </c>
      <c r="K19" s="142" t="s">
        <v>40</v>
      </c>
      <c r="L19" s="137">
        <v>1.62</v>
      </c>
    </row>
    <row r="20" spans="1:12" ht="15">
      <c r="A20" s="23"/>
      <c r="B20" s="15"/>
      <c r="C20" s="11"/>
      <c r="D20" s="7" t="s">
        <v>32</v>
      </c>
      <c r="E20" s="130" t="s">
        <v>51</v>
      </c>
      <c r="F20" s="114">
        <v>23</v>
      </c>
      <c r="G20" s="114">
        <v>1.43</v>
      </c>
      <c r="H20" s="140">
        <v>0.24</v>
      </c>
      <c r="I20" s="141">
        <v>8.73</v>
      </c>
      <c r="J20" s="114">
        <v>1.69</v>
      </c>
      <c r="K20" s="142" t="s">
        <v>40</v>
      </c>
      <c r="L20" s="114">
        <v>1.69</v>
      </c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733</v>
      </c>
      <c r="G23" s="19">
        <f t="shared" ref="G23:J23" si="2">SUM(G14:G22)</f>
        <v>22.96</v>
      </c>
      <c r="H23" s="19">
        <f t="shared" si="2"/>
        <v>25.939999999999998</v>
      </c>
      <c r="I23" s="19">
        <f t="shared" si="2"/>
        <v>99.060000000000016</v>
      </c>
      <c r="J23" s="19">
        <f t="shared" si="2"/>
        <v>162.56000000000003</v>
      </c>
      <c r="K23" s="25"/>
      <c r="L23" s="19">
        <f t="shared" ref="L23" si="3">SUM(L14:L22)</f>
        <v>93.75</v>
      </c>
    </row>
    <row r="24" spans="1:12" ht="15.75" thickBot="1">
      <c r="A24" s="29">
        <f>A6</f>
        <v>1</v>
      </c>
      <c r="B24" s="30">
        <f>B6</f>
        <v>1</v>
      </c>
      <c r="C24" s="123" t="s">
        <v>4</v>
      </c>
      <c r="D24" s="124"/>
      <c r="E24" s="31"/>
      <c r="F24" s="32">
        <f>F13+F23</f>
        <v>733</v>
      </c>
      <c r="G24" s="32">
        <f t="shared" ref="G24:J24" si="4">G13+G23</f>
        <v>22.96</v>
      </c>
      <c r="H24" s="32">
        <f t="shared" si="4"/>
        <v>25.939999999999998</v>
      </c>
      <c r="I24" s="32">
        <f t="shared" si="4"/>
        <v>99.060000000000016</v>
      </c>
      <c r="J24" s="32">
        <f t="shared" si="4"/>
        <v>162.56000000000003</v>
      </c>
      <c r="K24" s="32"/>
      <c r="L24" s="32">
        <f t="shared" ref="L24" si="5">L13+L23</f>
        <v>93.75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84"/>
      <c r="F25" s="40"/>
      <c r="G25" s="52"/>
      <c r="H25" s="52"/>
      <c r="I25" s="52"/>
      <c r="J25" s="40"/>
      <c r="K25" s="41"/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51"/>
      <c r="F27" s="43"/>
      <c r="G27" s="53"/>
      <c r="H27" s="53"/>
      <c r="I27" s="53"/>
      <c r="J27" s="43"/>
      <c r="K27" s="44"/>
      <c r="L27" s="43"/>
    </row>
    <row r="28" spans="1:12" ht="15">
      <c r="A28" s="14"/>
      <c r="B28" s="15"/>
      <c r="C28" s="11"/>
      <c r="D28" s="7" t="s">
        <v>23</v>
      </c>
      <c r="E28" s="51"/>
      <c r="F28" s="43"/>
      <c r="G28" s="53"/>
      <c r="H28" s="53"/>
      <c r="I28" s="53"/>
      <c r="J28" s="43"/>
      <c r="K28" s="44"/>
      <c r="L28" s="43"/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.75" thickBot="1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72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148" t="s">
        <v>79</v>
      </c>
      <c r="F33" s="149">
        <v>60</v>
      </c>
      <c r="G33" s="149">
        <v>0.83</v>
      </c>
      <c r="H33" s="149">
        <v>3.58</v>
      </c>
      <c r="I33" s="150">
        <v>5.45</v>
      </c>
      <c r="J33" s="149">
        <v>54.08</v>
      </c>
      <c r="K33" s="145" t="s">
        <v>58</v>
      </c>
      <c r="L33" s="149">
        <v>7.16</v>
      </c>
    </row>
    <row r="34" spans="1:12" ht="15">
      <c r="A34" s="14"/>
      <c r="B34" s="15"/>
      <c r="C34" s="11"/>
      <c r="D34" s="7" t="s">
        <v>27</v>
      </c>
      <c r="E34" s="130" t="s">
        <v>80</v>
      </c>
      <c r="F34" s="135">
        <v>200</v>
      </c>
      <c r="G34" s="135">
        <v>2.58</v>
      </c>
      <c r="H34" s="135">
        <v>5.97</v>
      </c>
      <c r="I34" s="136">
        <v>26.08</v>
      </c>
      <c r="J34" s="135">
        <v>126.86</v>
      </c>
      <c r="K34" s="146">
        <v>63</v>
      </c>
      <c r="L34" s="135">
        <v>18.73</v>
      </c>
    </row>
    <row r="35" spans="1:12" ht="15">
      <c r="A35" s="14"/>
      <c r="B35" s="15"/>
      <c r="C35" s="11"/>
      <c r="D35" s="7" t="s">
        <v>28</v>
      </c>
      <c r="E35" s="117" t="s">
        <v>81</v>
      </c>
      <c r="F35" s="147">
        <v>70</v>
      </c>
      <c r="G35" s="147">
        <v>10.5</v>
      </c>
      <c r="H35" s="147">
        <v>6.39</v>
      </c>
      <c r="I35" s="151">
        <v>13.95</v>
      </c>
      <c r="J35" s="147">
        <v>186.83</v>
      </c>
      <c r="K35" s="147" t="s">
        <v>78</v>
      </c>
      <c r="L35" s="147">
        <v>38.4</v>
      </c>
    </row>
    <row r="36" spans="1:12" ht="15">
      <c r="A36" s="14"/>
      <c r="B36" s="15"/>
      <c r="C36" s="11"/>
      <c r="D36" s="7" t="s">
        <v>29</v>
      </c>
      <c r="E36" s="130" t="s">
        <v>49</v>
      </c>
      <c r="F36" s="135">
        <v>150</v>
      </c>
      <c r="G36" s="135">
        <v>3.09</v>
      </c>
      <c r="H36" s="135">
        <v>5.49</v>
      </c>
      <c r="I36" s="136">
        <v>21.52</v>
      </c>
      <c r="J36" s="135">
        <v>146.68</v>
      </c>
      <c r="K36" s="146" t="s">
        <v>48</v>
      </c>
      <c r="L36" s="135">
        <v>23.1</v>
      </c>
    </row>
    <row r="37" spans="1:12" ht="15">
      <c r="A37" s="14"/>
      <c r="B37" s="15"/>
      <c r="C37" s="11"/>
      <c r="D37" s="7" t="s">
        <v>30</v>
      </c>
      <c r="E37" s="131" t="s">
        <v>46</v>
      </c>
      <c r="F37" s="135">
        <v>200</v>
      </c>
      <c r="G37" s="135">
        <v>0.18</v>
      </c>
      <c r="H37" s="135">
        <v>0.04</v>
      </c>
      <c r="I37" s="136">
        <v>9.2100000000000009</v>
      </c>
      <c r="J37" s="135">
        <v>35.880000000000003</v>
      </c>
      <c r="K37" s="146">
        <v>628</v>
      </c>
      <c r="L37" s="135">
        <v>2.64</v>
      </c>
    </row>
    <row r="38" spans="1:12" ht="15">
      <c r="A38" s="14"/>
      <c r="B38" s="15"/>
      <c r="C38" s="11"/>
      <c r="D38" s="7" t="s">
        <v>31</v>
      </c>
      <c r="E38" s="132" t="s">
        <v>39</v>
      </c>
      <c r="F38" s="147">
        <v>25</v>
      </c>
      <c r="G38" s="147">
        <v>1.78</v>
      </c>
      <c r="H38" s="147">
        <v>0.17</v>
      </c>
      <c r="I38" s="151">
        <v>11.78</v>
      </c>
      <c r="J38" s="147">
        <v>55.98</v>
      </c>
      <c r="K38" s="146" t="s">
        <v>40</v>
      </c>
      <c r="L38" s="147">
        <v>2.0299999999999998</v>
      </c>
    </row>
    <row r="39" spans="1:12" ht="15">
      <c r="A39" s="14"/>
      <c r="B39" s="15"/>
      <c r="C39" s="11"/>
      <c r="D39" s="7" t="s">
        <v>32</v>
      </c>
      <c r="E39" s="130" t="s">
        <v>51</v>
      </c>
      <c r="F39" s="147">
        <v>23</v>
      </c>
      <c r="G39" s="147">
        <v>1.43</v>
      </c>
      <c r="H39" s="147">
        <v>0.24</v>
      </c>
      <c r="I39" s="151">
        <v>8.73</v>
      </c>
      <c r="J39" s="147">
        <v>40.64</v>
      </c>
      <c r="K39" s="116" t="s">
        <v>40</v>
      </c>
      <c r="L39" s="147">
        <v>1.69</v>
      </c>
    </row>
    <row r="40" spans="1:12" ht="15">
      <c r="A40" s="14"/>
      <c r="B40" s="15"/>
      <c r="C40" s="11"/>
      <c r="D40" s="6"/>
      <c r="E40" s="42"/>
      <c r="F40" s="43"/>
      <c r="G40" s="43"/>
      <c r="H40" s="74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728</v>
      </c>
      <c r="G42" s="19">
        <f t="shared" ref="G42" si="10">SUM(G33:G41)</f>
        <v>20.39</v>
      </c>
      <c r="H42" s="19">
        <f t="shared" ref="H42" si="11">SUM(H33:H41)</f>
        <v>21.88</v>
      </c>
      <c r="I42" s="19">
        <f t="shared" ref="I42" si="12">SUM(I33:I41)</f>
        <v>96.720000000000013</v>
      </c>
      <c r="J42" s="19">
        <f t="shared" ref="J42:L42" si="13">SUM(J33:J41)</f>
        <v>646.95000000000005</v>
      </c>
      <c r="K42" s="25"/>
      <c r="L42" s="19">
        <f t="shared" si="13"/>
        <v>93.749999999999986</v>
      </c>
    </row>
    <row r="43" spans="1:12" ht="15.75" customHeight="1" thickBot="1">
      <c r="A43" s="33">
        <f>A25</f>
        <v>1</v>
      </c>
      <c r="B43" s="33">
        <f>B25</f>
        <v>2</v>
      </c>
      <c r="C43" s="123" t="s">
        <v>4</v>
      </c>
      <c r="D43" s="124"/>
      <c r="E43" s="31"/>
      <c r="F43" s="32">
        <f>F32+F42</f>
        <v>728</v>
      </c>
      <c r="G43" s="32">
        <f t="shared" ref="G43" si="14">G32+G42</f>
        <v>20.39</v>
      </c>
      <c r="H43" s="32">
        <f t="shared" ref="H43" si="15">H32+H42</f>
        <v>21.88</v>
      </c>
      <c r="I43" s="32">
        <f t="shared" ref="I43" si="16">I32+I42</f>
        <v>96.720000000000013</v>
      </c>
      <c r="J43" s="32">
        <f t="shared" ref="J43:L43" si="17">J32+J42</f>
        <v>646.95000000000005</v>
      </c>
      <c r="K43" s="32"/>
      <c r="L43" s="32">
        <f t="shared" si="17"/>
        <v>93.749999999999986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60"/>
      <c r="H44" s="60"/>
      <c r="I44" s="60"/>
      <c r="J44" s="40"/>
      <c r="K44" s="41"/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59"/>
      <c r="F46" s="43"/>
      <c r="G46" s="61"/>
      <c r="H46" s="61"/>
      <c r="I46" s="61"/>
      <c r="J46" s="62"/>
      <c r="K46" s="44"/>
      <c r="L46" s="43"/>
    </row>
    <row r="47" spans="1:12" ht="15">
      <c r="A47" s="23"/>
      <c r="B47" s="15"/>
      <c r="C47" s="11"/>
      <c r="D47" s="7" t="s">
        <v>23</v>
      </c>
      <c r="E47" s="59"/>
      <c r="F47" s="43"/>
      <c r="G47" s="61"/>
      <c r="H47" s="61"/>
      <c r="I47" s="61"/>
      <c r="J47" s="62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.75" thickBot="1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.75" thickBot="1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152"/>
      <c r="L52" s="43"/>
    </row>
    <row r="53" spans="1:12" ht="15">
      <c r="A53" s="23"/>
      <c r="B53" s="15"/>
      <c r="C53" s="11"/>
      <c r="D53" s="7" t="s">
        <v>27</v>
      </c>
      <c r="E53" s="148" t="s">
        <v>83</v>
      </c>
      <c r="F53" s="153">
        <v>200</v>
      </c>
      <c r="G53" s="153">
        <v>2.2000000000000002</v>
      </c>
      <c r="H53" s="153">
        <v>5.0199999999999996</v>
      </c>
      <c r="I53" s="154">
        <v>15.4</v>
      </c>
      <c r="J53" s="153">
        <v>134.29</v>
      </c>
      <c r="K53" s="152" t="s">
        <v>82</v>
      </c>
      <c r="L53" s="153">
        <v>17.88</v>
      </c>
    </row>
    <row r="54" spans="1:12" ht="15">
      <c r="A54" s="23"/>
      <c r="B54" s="15"/>
      <c r="C54" s="11"/>
      <c r="D54" s="7" t="s">
        <v>28</v>
      </c>
      <c r="E54" s="121" t="s">
        <v>85</v>
      </c>
      <c r="F54" s="147">
        <v>70</v>
      </c>
      <c r="G54" s="147">
        <v>10.73</v>
      </c>
      <c r="H54" s="147">
        <v>8.1300000000000008</v>
      </c>
      <c r="I54" s="151">
        <v>16.579999999999998</v>
      </c>
      <c r="J54" s="147">
        <v>163.26</v>
      </c>
      <c r="K54" s="116" t="s">
        <v>52</v>
      </c>
      <c r="L54" s="155">
        <v>41.53</v>
      </c>
    </row>
    <row r="55" spans="1:12" ht="15">
      <c r="A55" s="23"/>
      <c r="B55" s="15"/>
      <c r="C55" s="11"/>
      <c r="D55" s="7" t="s">
        <v>29</v>
      </c>
      <c r="E55" s="120" t="s">
        <v>84</v>
      </c>
      <c r="F55" s="135">
        <v>180</v>
      </c>
      <c r="G55" s="135">
        <v>4.1399999999999997</v>
      </c>
      <c r="H55" s="135">
        <v>5.83</v>
      </c>
      <c r="I55" s="136">
        <v>21.91</v>
      </c>
      <c r="J55" s="135">
        <v>169.63</v>
      </c>
      <c r="K55" s="121">
        <v>228</v>
      </c>
      <c r="L55" s="156">
        <v>22.33</v>
      </c>
    </row>
    <row r="56" spans="1:12" ht="15">
      <c r="A56" s="23"/>
      <c r="B56" s="15"/>
      <c r="C56" s="11"/>
      <c r="D56" s="7" t="s">
        <v>30</v>
      </c>
      <c r="E56" s="122" t="s">
        <v>66</v>
      </c>
      <c r="F56" s="135">
        <v>200</v>
      </c>
      <c r="G56" s="135">
        <v>0.19</v>
      </c>
      <c r="H56" s="135">
        <v>0.04</v>
      </c>
      <c r="I56" s="136">
        <v>15.68</v>
      </c>
      <c r="J56" s="135">
        <v>60.76</v>
      </c>
      <c r="K56" s="116">
        <v>157</v>
      </c>
      <c r="L56" s="156">
        <v>7.27</v>
      </c>
    </row>
    <row r="57" spans="1:12" ht="15">
      <c r="A57" s="23"/>
      <c r="B57" s="15"/>
      <c r="C57" s="11"/>
      <c r="D57" s="7" t="s">
        <v>31</v>
      </c>
      <c r="E57" s="120" t="s">
        <v>39</v>
      </c>
      <c r="F57" s="147">
        <v>35</v>
      </c>
      <c r="G57" s="135">
        <v>2.5</v>
      </c>
      <c r="H57" s="135">
        <v>0.24</v>
      </c>
      <c r="I57" s="136">
        <v>16.5</v>
      </c>
      <c r="J57" s="147">
        <v>78.37</v>
      </c>
      <c r="K57" s="116" t="s">
        <v>40</v>
      </c>
      <c r="L57" s="155">
        <v>2.83</v>
      </c>
    </row>
    <row r="58" spans="1:12" ht="15">
      <c r="A58" s="23"/>
      <c r="B58" s="15"/>
      <c r="C58" s="11"/>
      <c r="D58" s="7" t="s">
        <v>32</v>
      </c>
      <c r="E58" s="120" t="s">
        <v>51</v>
      </c>
      <c r="F58" s="135">
        <v>26</v>
      </c>
      <c r="G58" s="135">
        <v>1.62</v>
      </c>
      <c r="H58" s="135">
        <v>0.28000000000000003</v>
      </c>
      <c r="I58" s="136">
        <v>9.8699999999999992</v>
      </c>
      <c r="J58" s="135">
        <v>45.95</v>
      </c>
      <c r="K58" s="116" t="s">
        <v>40</v>
      </c>
      <c r="L58" s="135">
        <v>1.91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711</v>
      </c>
      <c r="G61" s="19">
        <f t="shared" ref="G61" si="22">SUM(G52:G60)</f>
        <v>21.380000000000003</v>
      </c>
      <c r="H61" s="19">
        <f t="shared" ref="H61" si="23">SUM(H52:H60)</f>
        <v>19.54</v>
      </c>
      <c r="I61" s="19">
        <f t="shared" ref="I61" si="24">SUM(I52:I60)</f>
        <v>95.94</v>
      </c>
      <c r="J61" s="19">
        <f t="shared" ref="J61:L61" si="25">SUM(J52:J60)</f>
        <v>652.26</v>
      </c>
      <c r="K61" s="25"/>
      <c r="L61" s="67">
        <f t="shared" si="25"/>
        <v>93.749999999999986</v>
      </c>
    </row>
    <row r="62" spans="1:12" ht="15.75" customHeight="1" thickBot="1">
      <c r="A62" s="29">
        <f>A44</f>
        <v>1</v>
      </c>
      <c r="B62" s="30">
        <f>B44</f>
        <v>3</v>
      </c>
      <c r="C62" s="123" t="s">
        <v>4</v>
      </c>
      <c r="D62" s="124"/>
      <c r="E62" s="31"/>
      <c r="F62" s="32">
        <f>F51+F61</f>
        <v>711</v>
      </c>
      <c r="G62" s="32">
        <f t="shared" ref="G62" si="26">G51+G61</f>
        <v>21.380000000000003</v>
      </c>
      <c r="H62" s="32">
        <f t="shared" ref="H62" si="27">H51+H61</f>
        <v>19.54</v>
      </c>
      <c r="I62" s="32">
        <f t="shared" ref="I62" si="28">I51+I61</f>
        <v>95.94</v>
      </c>
      <c r="J62" s="32">
        <f t="shared" ref="J62:L62" si="29">J51+J61</f>
        <v>652.26</v>
      </c>
      <c r="K62" s="66"/>
      <c r="L62" s="68">
        <f t="shared" si="29"/>
        <v>93.749999999999986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63"/>
      <c r="F63" s="40"/>
      <c r="G63" s="70"/>
      <c r="H63" s="70"/>
      <c r="I63" s="70"/>
      <c r="J63" s="69"/>
      <c r="K63" s="41"/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/>
      <c r="F65" s="43"/>
      <c r="G65" s="71"/>
      <c r="H65" s="71"/>
      <c r="I65" s="71"/>
      <c r="J65" s="54"/>
      <c r="K65" s="44"/>
      <c r="L65" s="43"/>
    </row>
    <row r="66" spans="1:12" ht="15">
      <c r="A66" s="23"/>
      <c r="B66" s="15"/>
      <c r="C66" s="11"/>
      <c r="D66" s="7" t="s">
        <v>23</v>
      </c>
      <c r="E66" s="64"/>
      <c r="F66" s="43"/>
      <c r="G66" s="71"/>
      <c r="H66" s="71"/>
      <c r="I66" s="71"/>
      <c r="J66" s="54"/>
      <c r="K66" s="44"/>
      <c r="L66" s="43"/>
    </row>
    <row r="67" spans="1:12" ht="15">
      <c r="A67" s="23"/>
      <c r="B67" s="15"/>
      <c r="C67" s="11"/>
      <c r="D67" s="7" t="s">
        <v>24</v>
      </c>
      <c r="E67" s="64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.75" thickBot="1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157" t="s">
        <v>86</v>
      </c>
      <c r="F71" s="149">
        <v>20</v>
      </c>
      <c r="G71" s="149">
        <v>0.15</v>
      </c>
      <c r="H71" s="149">
        <v>0.02</v>
      </c>
      <c r="I71" s="150">
        <v>0.64</v>
      </c>
      <c r="J71" s="149">
        <v>2.92</v>
      </c>
      <c r="K71" s="160" t="s">
        <v>72</v>
      </c>
      <c r="L71" s="149">
        <v>4.45</v>
      </c>
    </row>
    <row r="72" spans="1:12" ht="15">
      <c r="A72" s="23"/>
      <c r="B72" s="15"/>
      <c r="C72" s="11"/>
      <c r="D72" s="7" t="s">
        <v>27</v>
      </c>
      <c r="E72" s="120" t="s">
        <v>54</v>
      </c>
      <c r="F72" s="135">
        <v>200</v>
      </c>
      <c r="G72" s="135">
        <v>1.57</v>
      </c>
      <c r="H72" s="135">
        <v>4.87</v>
      </c>
      <c r="I72" s="136">
        <v>10.95</v>
      </c>
      <c r="J72" s="135">
        <v>90.94</v>
      </c>
      <c r="K72" s="115" t="s">
        <v>56</v>
      </c>
      <c r="L72" s="156">
        <v>14.87</v>
      </c>
    </row>
    <row r="73" spans="1:12" ht="15">
      <c r="A73" s="23"/>
      <c r="B73" s="15"/>
      <c r="C73" s="11"/>
      <c r="D73" s="7" t="s">
        <v>28</v>
      </c>
      <c r="E73" s="121" t="s">
        <v>87</v>
      </c>
      <c r="F73" s="147">
        <v>60</v>
      </c>
      <c r="G73" s="147">
        <v>8.6999999999999993</v>
      </c>
      <c r="H73" s="147">
        <v>6.75</v>
      </c>
      <c r="I73" s="151">
        <v>4.9800000000000004</v>
      </c>
      <c r="J73" s="147">
        <v>169.05</v>
      </c>
      <c r="K73" s="116">
        <v>611</v>
      </c>
      <c r="L73" s="155">
        <v>42.83</v>
      </c>
    </row>
    <row r="74" spans="1:12" ht="15">
      <c r="A74" s="23"/>
      <c r="B74" s="15"/>
      <c r="C74" s="11"/>
      <c r="D74" s="7" t="s">
        <v>29</v>
      </c>
      <c r="E74" s="120" t="s">
        <v>55</v>
      </c>
      <c r="F74" s="135">
        <v>180</v>
      </c>
      <c r="G74" s="135">
        <v>7.26</v>
      </c>
      <c r="H74" s="135">
        <v>11.26</v>
      </c>
      <c r="I74" s="136">
        <v>57.47</v>
      </c>
      <c r="J74" s="135">
        <v>328.55</v>
      </c>
      <c r="K74" s="121">
        <v>468</v>
      </c>
      <c r="L74" s="156">
        <v>21.53</v>
      </c>
    </row>
    <row r="75" spans="1:12" ht="15">
      <c r="A75" s="23"/>
      <c r="B75" s="15"/>
      <c r="C75" s="11"/>
      <c r="D75" s="7" t="s">
        <v>30</v>
      </c>
      <c r="E75" s="120" t="s">
        <v>53</v>
      </c>
      <c r="F75" s="158">
        <v>200</v>
      </c>
      <c r="G75" s="158">
        <v>0.21</v>
      </c>
      <c r="H75" s="158">
        <v>0.01</v>
      </c>
      <c r="I75" s="159">
        <v>13.42</v>
      </c>
      <c r="J75" s="158">
        <v>51.25</v>
      </c>
      <c r="K75" s="116">
        <v>629</v>
      </c>
      <c r="L75" s="158">
        <v>5.72</v>
      </c>
    </row>
    <row r="76" spans="1:12" ht="15">
      <c r="A76" s="23"/>
      <c r="B76" s="15"/>
      <c r="C76" s="11"/>
      <c r="D76" s="7" t="s">
        <v>31</v>
      </c>
      <c r="E76" s="120" t="s">
        <v>39</v>
      </c>
      <c r="F76" s="135">
        <v>31</v>
      </c>
      <c r="G76" s="135">
        <v>2.21</v>
      </c>
      <c r="H76" s="135">
        <v>0.22</v>
      </c>
      <c r="I76" s="136">
        <v>14.61</v>
      </c>
      <c r="J76" s="135">
        <v>69.41</v>
      </c>
      <c r="K76" s="116" t="s">
        <v>40</v>
      </c>
      <c r="L76" s="156">
        <v>2.5099999999999998</v>
      </c>
    </row>
    <row r="77" spans="1:12" ht="15">
      <c r="A77" s="23"/>
      <c r="B77" s="15"/>
      <c r="C77" s="11"/>
      <c r="D77" s="7" t="s">
        <v>32</v>
      </c>
      <c r="E77" s="120" t="s">
        <v>51</v>
      </c>
      <c r="F77" s="135">
        <v>25</v>
      </c>
      <c r="G77" s="135">
        <v>1.55</v>
      </c>
      <c r="H77" s="135">
        <v>0.26</v>
      </c>
      <c r="I77" s="136">
        <v>9.49</v>
      </c>
      <c r="J77" s="135">
        <v>44.18</v>
      </c>
      <c r="K77" s="116" t="s">
        <v>40</v>
      </c>
      <c r="L77" s="156">
        <v>1.84</v>
      </c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716</v>
      </c>
      <c r="G80" s="19">
        <f t="shared" ref="G80" si="34">SUM(G71:G79)</f>
        <v>21.650000000000002</v>
      </c>
      <c r="H80" s="19">
        <f t="shared" ref="H80" si="35">SUM(H71:H79)</f>
        <v>23.39</v>
      </c>
      <c r="I80" s="19">
        <f t="shared" ref="I80" si="36">SUM(I71:I79)</f>
        <v>111.55999999999999</v>
      </c>
      <c r="J80" s="19">
        <f t="shared" ref="J80:L80" si="37">SUM(J71:J79)</f>
        <v>756.3</v>
      </c>
      <c r="K80" s="25"/>
      <c r="L80" s="19">
        <f t="shared" si="37"/>
        <v>93.750000000000014</v>
      </c>
    </row>
    <row r="81" spans="1:12" ht="15.75" customHeight="1" thickBot="1">
      <c r="A81" s="29">
        <f>A63</f>
        <v>1</v>
      </c>
      <c r="B81" s="30">
        <f>B63</f>
        <v>4</v>
      </c>
      <c r="C81" s="123" t="s">
        <v>4</v>
      </c>
      <c r="D81" s="124"/>
      <c r="E81" s="31"/>
      <c r="F81" s="32">
        <f>F70+F80</f>
        <v>716</v>
      </c>
      <c r="G81" s="32">
        <f t="shared" ref="G81" si="38">G70+G80</f>
        <v>21.650000000000002</v>
      </c>
      <c r="H81" s="32">
        <f t="shared" ref="H81" si="39">H70+H80</f>
        <v>23.39</v>
      </c>
      <c r="I81" s="32">
        <f t="shared" ref="I81" si="40">I70+I80</f>
        <v>111.55999999999999</v>
      </c>
      <c r="J81" s="32">
        <f t="shared" ref="J81:L81" si="41">J70+J80</f>
        <v>756.3</v>
      </c>
      <c r="K81" s="32"/>
      <c r="L81" s="32">
        <f t="shared" si="41"/>
        <v>93.750000000000014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75"/>
      <c r="L82" s="79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73"/>
      <c r="L83" s="80"/>
    </row>
    <row r="84" spans="1:12" ht="15">
      <c r="A84" s="23"/>
      <c r="B84" s="15"/>
      <c r="C84" s="11"/>
      <c r="D84" s="7" t="s">
        <v>22</v>
      </c>
      <c r="E84" s="76"/>
      <c r="F84" s="43"/>
      <c r="G84" s="43"/>
      <c r="H84" s="43"/>
      <c r="I84" s="43"/>
      <c r="J84" s="43"/>
      <c r="K84" s="73"/>
      <c r="L84" s="80"/>
    </row>
    <row r="85" spans="1:12" ht="15">
      <c r="A85" s="23"/>
      <c r="B85" s="15"/>
      <c r="C85" s="11"/>
      <c r="D85" s="7" t="s">
        <v>23</v>
      </c>
      <c r="E85" s="76"/>
      <c r="F85" s="43"/>
      <c r="G85" s="43"/>
      <c r="H85" s="43"/>
      <c r="I85" s="43"/>
      <c r="J85" s="43"/>
      <c r="K85" s="73"/>
      <c r="L85" s="80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73"/>
      <c r="L86" s="80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73"/>
      <c r="L87" s="80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73"/>
      <c r="L88" s="80"/>
    </row>
    <row r="89" spans="1:12" ht="15.75" thickBot="1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78"/>
      <c r="L89" s="81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157" t="s">
        <v>88</v>
      </c>
      <c r="F90" s="149">
        <v>60</v>
      </c>
      <c r="G90" s="149">
        <v>0.96</v>
      </c>
      <c r="H90" s="149">
        <v>3.58</v>
      </c>
      <c r="I90" s="150">
        <v>9.35</v>
      </c>
      <c r="J90" s="149">
        <v>74.94</v>
      </c>
      <c r="K90" s="160" t="s">
        <v>91</v>
      </c>
      <c r="L90" s="161">
        <v>5.38</v>
      </c>
    </row>
    <row r="91" spans="1:12" ht="15">
      <c r="A91" s="23"/>
      <c r="B91" s="15"/>
      <c r="C91" s="11"/>
      <c r="D91" s="7" t="s">
        <v>27</v>
      </c>
      <c r="E91" s="120" t="s">
        <v>57</v>
      </c>
      <c r="F91" s="135">
        <v>200</v>
      </c>
      <c r="G91" s="135">
        <v>1.88</v>
      </c>
      <c r="H91" s="135">
        <v>3.72</v>
      </c>
      <c r="I91" s="136">
        <v>17.350000000000001</v>
      </c>
      <c r="J91" s="135">
        <v>139.30000000000001</v>
      </c>
      <c r="K91" s="115" t="s">
        <v>59</v>
      </c>
      <c r="L91" s="156">
        <v>3.96</v>
      </c>
    </row>
    <row r="92" spans="1:12" ht="15">
      <c r="A92" s="23"/>
      <c r="B92" s="15"/>
      <c r="C92" s="11"/>
      <c r="D92" s="7" t="s">
        <v>28</v>
      </c>
      <c r="E92" s="121"/>
      <c r="F92" s="147"/>
      <c r="G92" s="147"/>
      <c r="H92" s="147"/>
      <c r="I92" s="151"/>
      <c r="J92" s="147"/>
      <c r="K92" s="116"/>
      <c r="L92" s="155"/>
    </row>
    <row r="93" spans="1:12" ht="15">
      <c r="A93" s="23"/>
      <c r="B93" s="15"/>
      <c r="C93" s="11"/>
      <c r="D93" s="7" t="s">
        <v>29</v>
      </c>
      <c r="E93" s="120" t="s">
        <v>89</v>
      </c>
      <c r="F93" s="135">
        <v>240</v>
      </c>
      <c r="G93" s="135">
        <v>17.22</v>
      </c>
      <c r="H93" s="135">
        <v>15.99</v>
      </c>
      <c r="I93" s="136">
        <v>39</v>
      </c>
      <c r="J93" s="135">
        <v>337.68</v>
      </c>
      <c r="K93" s="121">
        <v>394</v>
      </c>
      <c r="L93" s="156">
        <v>71.37</v>
      </c>
    </row>
    <row r="94" spans="1:12" ht="15">
      <c r="A94" s="23"/>
      <c r="B94" s="15"/>
      <c r="C94" s="11"/>
      <c r="D94" s="7" t="s">
        <v>30</v>
      </c>
      <c r="E94" s="122" t="s">
        <v>90</v>
      </c>
      <c r="F94" s="135">
        <v>200</v>
      </c>
      <c r="G94" s="135">
        <v>0.15</v>
      </c>
      <c r="H94" s="135">
        <v>0.14000000000000001</v>
      </c>
      <c r="I94" s="136">
        <v>13.3</v>
      </c>
      <c r="J94" s="135">
        <v>52.29</v>
      </c>
      <c r="K94" s="116">
        <v>153</v>
      </c>
      <c r="L94" s="156">
        <v>9.5500000000000007</v>
      </c>
    </row>
    <row r="95" spans="1:12" ht="15">
      <c r="A95" s="23"/>
      <c r="B95" s="15"/>
      <c r="C95" s="11"/>
      <c r="D95" s="7" t="s">
        <v>31</v>
      </c>
      <c r="E95" s="120" t="s">
        <v>39</v>
      </c>
      <c r="F95" s="147">
        <v>25</v>
      </c>
      <c r="G95" s="147">
        <v>1.78</v>
      </c>
      <c r="H95" s="147">
        <v>0.17</v>
      </c>
      <c r="I95" s="151">
        <v>11.78</v>
      </c>
      <c r="J95" s="147">
        <v>55.98</v>
      </c>
      <c r="K95" s="116" t="s">
        <v>40</v>
      </c>
      <c r="L95" s="155">
        <v>2.02</v>
      </c>
    </row>
    <row r="96" spans="1:12" ht="15">
      <c r="A96" s="23"/>
      <c r="B96" s="15"/>
      <c r="C96" s="11"/>
      <c r="D96" s="7" t="s">
        <v>32</v>
      </c>
      <c r="E96" s="120" t="s">
        <v>51</v>
      </c>
      <c r="F96" s="135">
        <v>20</v>
      </c>
      <c r="G96" s="135">
        <v>1.24</v>
      </c>
      <c r="H96" s="135">
        <v>0.21</v>
      </c>
      <c r="I96" s="136">
        <v>7.59</v>
      </c>
      <c r="J96" s="135">
        <v>32.340000000000003</v>
      </c>
      <c r="K96" s="116" t="s">
        <v>40</v>
      </c>
      <c r="L96" s="156">
        <v>1.47</v>
      </c>
    </row>
    <row r="97" spans="1:12" ht="15">
      <c r="A97" s="23"/>
      <c r="B97" s="15"/>
      <c r="C97" s="11"/>
      <c r="D97" s="6"/>
      <c r="E97" s="77"/>
      <c r="F97" s="43"/>
      <c r="G97" s="43"/>
      <c r="H97" s="43"/>
      <c r="I97" s="43"/>
      <c r="J97" s="43"/>
      <c r="K97" s="73"/>
      <c r="L97" s="80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73"/>
      <c r="L98" s="80"/>
    </row>
    <row r="99" spans="1:12" ht="15">
      <c r="A99" s="24"/>
      <c r="B99" s="17"/>
      <c r="C99" s="8"/>
      <c r="D99" s="18" t="s">
        <v>33</v>
      </c>
      <c r="E99" s="9"/>
      <c r="F99" s="19">
        <f>SUM(F90:F98)</f>
        <v>745</v>
      </c>
      <c r="G99" s="19">
        <f t="shared" ref="G99" si="46">SUM(G90:G98)</f>
        <v>23.229999999999997</v>
      </c>
      <c r="H99" s="19">
        <f t="shared" ref="H99" si="47">SUM(H90:H98)</f>
        <v>23.810000000000002</v>
      </c>
      <c r="I99" s="19">
        <f t="shared" ref="I99" si="48">SUM(I90:I98)</f>
        <v>98.37</v>
      </c>
      <c r="J99" s="19">
        <f t="shared" ref="J99:L99" si="49">SUM(J90:J98)</f>
        <v>692.53000000000009</v>
      </c>
      <c r="K99" s="78"/>
      <c r="L99" s="81">
        <f t="shared" si="49"/>
        <v>93.75</v>
      </c>
    </row>
    <row r="100" spans="1:12" ht="15.75" customHeight="1" thickBot="1">
      <c r="A100" s="29">
        <f>A82</f>
        <v>1</v>
      </c>
      <c r="B100" s="30">
        <f>B82</f>
        <v>5</v>
      </c>
      <c r="C100" s="123" t="s">
        <v>4</v>
      </c>
      <c r="D100" s="124"/>
      <c r="E100" s="31"/>
      <c r="F100" s="32">
        <f>F89+F99</f>
        <v>745</v>
      </c>
      <c r="G100" s="32">
        <f t="shared" ref="G100" si="50">G89+G99</f>
        <v>23.229999999999997</v>
      </c>
      <c r="H100" s="32">
        <f t="shared" ref="H100" si="51">H89+H99</f>
        <v>23.810000000000002</v>
      </c>
      <c r="I100" s="32">
        <f t="shared" ref="I100" si="52">I89+I99</f>
        <v>98.37</v>
      </c>
      <c r="J100" s="32">
        <f t="shared" ref="J100:L100" si="53">J89+J99</f>
        <v>692.53000000000009</v>
      </c>
      <c r="K100" s="32"/>
      <c r="L100" s="82">
        <f t="shared" si="53"/>
        <v>93.75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83"/>
      <c r="F101" s="40"/>
      <c r="G101" s="85"/>
      <c r="H101" s="85"/>
      <c r="I101" s="85"/>
      <c r="J101" s="40"/>
      <c r="K101" s="41"/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84"/>
      <c r="F103" s="43"/>
      <c r="G103" s="86"/>
      <c r="H103" s="86"/>
      <c r="I103" s="86"/>
      <c r="J103" s="87"/>
      <c r="K103" s="44"/>
      <c r="L103" s="43"/>
    </row>
    <row r="104" spans="1:12" ht="15">
      <c r="A104" s="23"/>
      <c r="B104" s="15"/>
      <c r="C104" s="11"/>
      <c r="D104" s="7" t="s">
        <v>23</v>
      </c>
      <c r="E104" s="84"/>
      <c r="F104" s="43"/>
      <c r="G104" s="86"/>
      <c r="H104" s="86"/>
      <c r="I104" s="86"/>
      <c r="J104" s="87"/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65"/>
      <c r="L109" s="43"/>
    </row>
    <row r="110" spans="1:12" ht="15">
      <c r="A110" s="23"/>
      <c r="B110" s="15"/>
      <c r="C110" s="11"/>
      <c r="D110" s="7" t="s">
        <v>27</v>
      </c>
      <c r="E110" s="120" t="s">
        <v>60</v>
      </c>
      <c r="F110" s="109">
        <v>200</v>
      </c>
      <c r="G110" s="109">
        <v>141.5</v>
      </c>
      <c r="H110" s="109">
        <v>1.62</v>
      </c>
      <c r="I110" s="109">
        <v>5.87</v>
      </c>
      <c r="J110" s="110">
        <v>18.3</v>
      </c>
      <c r="K110" s="115" t="s">
        <v>62</v>
      </c>
      <c r="L110" s="118">
        <v>12.75</v>
      </c>
    </row>
    <row r="111" spans="1:12" ht="15">
      <c r="A111" s="23"/>
      <c r="B111" s="15"/>
      <c r="C111" s="11"/>
      <c r="D111" s="7" t="s">
        <v>28</v>
      </c>
      <c r="E111" s="121" t="s">
        <v>61</v>
      </c>
      <c r="F111" s="111">
        <v>80</v>
      </c>
      <c r="G111" s="111">
        <v>195.91</v>
      </c>
      <c r="H111" s="111">
        <v>12.95</v>
      </c>
      <c r="I111" s="111">
        <v>10.33</v>
      </c>
      <c r="J111" s="112">
        <v>16.54</v>
      </c>
      <c r="K111" s="116" t="s">
        <v>63</v>
      </c>
      <c r="L111" s="119">
        <v>62.24</v>
      </c>
    </row>
    <row r="112" spans="1:12" ht="15">
      <c r="A112" s="23"/>
      <c r="B112" s="15"/>
      <c r="C112" s="11"/>
      <c r="D112" s="7" t="s">
        <v>29</v>
      </c>
      <c r="E112" s="120" t="s">
        <v>43</v>
      </c>
      <c r="F112" s="109">
        <v>180</v>
      </c>
      <c r="G112" s="109">
        <v>175.5</v>
      </c>
      <c r="H112" s="109">
        <v>5.76</v>
      </c>
      <c r="I112" s="109">
        <v>5.83</v>
      </c>
      <c r="J112" s="113">
        <v>25.2</v>
      </c>
      <c r="K112" s="117" t="s">
        <v>45</v>
      </c>
      <c r="L112" s="118">
        <v>9.9600000000000009</v>
      </c>
    </row>
    <row r="113" spans="1:12" ht="15">
      <c r="A113" s="23"/>
      <c r="B113" s="15"/>
      <c r="C113" s="11"/>
      <c r="D113" s="7" t="s">
        <v>30</v>
      </c>
      <c r="E113" s="122" t="s">
        <v>50</v>
      </c>
      <c r="F113" s="109">
        <v>200</v>
      </c>
      <c r="G113" s="109">
        <v>51.25</v>
      </c>
      <c r="H113" s="109">
        <v>0.21</v>
      </c>
      <c r="I113" s="109">
        <v>0.01</v>
      </c>
      <c r="J113" s="113">
        <v>13.42</v>
      </c>
      <c r="K113" s="116">
        <v>153</v>
      </c>
      <c r="L113" s="118">
        <v>5.72</v>
      </c>
    </row>
    <row r="114" spans="1:12" ht="15">
      <c r="A114" s="23"/>
      <c r="B114" s="15"/>
      <c r="C114" s="11"/>
      <c r="D114" s="7" t="s">
        <v>31</v>
      </c>
      <c r="E114" s="120"/>
      <c r="F114" s="111"/>
      <c r="G114" s="111"/>
      <c r="H114" s="111"/>
      <c r="I114" s="111"/>
      <c r="J114" s="112"/>
      <c r="K114" s="116"/>
      <c r="L114" s="119"/>
    </row>
    <row r="115" spans="1:12" ht="15">
      <c r="A115" s="23"/>
      <c r="B115" s="15"/>
      <c r="C115" s="11"/>
      <c r="D115" s="7" t="s">
        <v>32</v>
      </c>
      <c r="E115" s="120" t="s">
        <v>51</v>
      </c>
      <c r="F115" s="114">
        <v>42</v>
      </c>
      <c r="G115" s="114">
        <v>74.22</v>
      </c>
      <c r="H115" s="114">
        <v>2.61</v>
      </c>
      <c r="I115" s="114">
        <v>0.44</v>
      </c>
      <c r="J115" s="114">
        <v>15.94</v>
      </c>
      <c r="K115" s="116" t="s">
        <v>40</v>
      </c>
      <c r="L115" s="114">
        <v>3.08</v>
      </c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702</v>
      </c>
      <c r="G118" s="19">
        <f t="shared" ref="G118:J118" si="56">SUM(G109:G117)</f>
        <v>638.38</v>
      </c>
      <c r="H118" s="19">
        <f t="shared" si="56"/>
        <v>23.15</v>
      </c>
      <c r="I118" s="19">
        <f t="shared" si="56"/>
        <v>22.480000000000004</v>
      </c>
      <c r="J118" s="19">
        <f t="shared" si="56"/>
        <v>89.4</v>
      </c>
      <c r="K118" s="25"/>
      <c r="L118" s="19">
        <f t="shared" ref="L118" si="57">SUM(L109:L117)</f>
        <v>93.750000000000014</v>
      </c>
    </row>
    <row r="119" spans="1:12" ht="15.75" thickBot="1">
      <c r="A119" s="29">
        <f>A101</f>
        <v>2</v>
      </c>
      <c r="B119" s="30">
        <f>B101</f>
        <v>1</v>
      </c>
      <c r="C119" s="123" t="s">
        <v>4</v>
      </c>
      <c r="D119" s="124"/>
      <c r="E119" s="31"/>
      <c r="F119" s="32">
        <f>F108+F118</f>
        <v>702</v>
      </c>
      <c r="G119" s="32">
        <f t="shared" ref="G119" si="58">G108+G118</f>
        <v>638.38</v>
      </c>
      <c r="H119" s="32">
        <f t="shared" ref="H119" si="59">H108+H118</f>
        <v>23.15</v>
      </c>
      <c r="I119" s="32">
        <f t="shared" ref="I119" si="60">I108+I118</f>
        <v>22.480000000000004</v>
      </c>
      <c r="J119" s="32">
        <f t="shared" ref="J119:L119" si="61">J108+J118</f>
        <v>89.4</v>
      </c>
      <c r="K119" s="32"/>
      <c r="L119" s="32">
        <f t="shared" si="61"/>
        <v>93.750000000000014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88"/>
      <c r="F120" s="40"/>
      <c r="G120" s="90"/>
      <c r="H120" s="90"/>
      <c r="I120" s="90"/>
      <c r="J120" s="40"/>
      <c r="K120" s="41"/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89"/>
      <c r="F122" s="43"/>
      <c r="G122" s="91"/>
      <c r="H122" s="91"/>
      <c r="I122" s="91"/>
      <c r="J122" s="43"/>
      <c r="K122" s="44"/>
      <c r="L122" s="43"/>
    </row>
    <row r="123" spans="1:12" ht="15">
      <c r="A123" s="14"/>
      <c r="B123" s="15"/>
      <c r="C123" s="11"/>
      <c r="D123" s="7" t="s">
        <v>23</v>
      </c>
      <c r="E123" s="89"/>
      <c r="F123" s="43"/>
      <c r="G123" s="91"/>
      <c r="H123" s="91"/>
      <c r="I123" s="91"/>
      <c r="J123" s="43"/>
      <c r="K123" s="44"/>
      <c r="L123" s="43"/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.75" thickBot="1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157" t="s">
        <v>41</v>
      </c>
      <c r="F128" s="162">
        <v>20</v>
      </c>
      <c r="G128" s="162">
        <v>0.69</v>
      </c>
      <c r="H128" s="162">
        <v>5.92</v>
      </c>
      <c r="I128" s="163">
        <v>5.87</v>
      </c>
      <c r="J128" s="162">
        <v>77.239999999999995</v>
      </c>
      <c r="K128" s="152" t="s">
        <v>94</v>
      </c>
      <c r="L128" s="162">
        <v>8.43</v>
      </c>
    </row>
    <row r="129" spans="1:12" ht="15">
      <c r="A129" s="14"/>
      <c r="B129" s="15"/>
      <c r="C129" s="11"/>
      <c r="D129" s="7" t="s">
        <v>27</v>
      </c>
      <c r="E129" s="120" t="s">
        <v>92</v>
      </c>
      <c r="F129" s="109">
        <v>200</v>
      </c>
      <c r="G129" s="109">
        <v>4.38</v>
      </c>
      <c r="H129" s="109">
        <v>7.43</v>
      </c>
      <c r="I129" s="110">
        <v>23.96</v>
      </c>
      <c r="J129" s="109">
        <v>166.43</v>
      </c>
      <c r="K129" s="115" t="s">
        <v>95</v>
      </c>
      <c r="L129" s="109">
        <v>8.1</v>
      </c>
    </row>
    <row r="130" spans="1:12" ht="15">
      <c r="A130" s="14"/>
      <c r="B130" s="15"/>
      <c r="C130" s="11"/>
      <c r="D130" s="7" t="s">
        <v>28</v>
      </c>
      <c r="E130" s="121" t="s">
        <v>93</v>
      </c>
      <c r="F130" s="111">
        <v>70</v>
      </c>
      <c r="G130" s="111">
        <v>9.64</v>
      </c>
      <c r="H130" s="111">
        <v>5.43</v>
      </c>
      <c r="I130" s="164">
        <v>12.48</v>
      </c>
      <c r="J130" s="111">
        <v>136.75</v>
      </c>
      <c r="K130" s="116" t="s">
        <v>96</v>
      </c>
      <c r="L130" s="111">
        <v>44.55</v>
      </c>
    </row>
    <row r="131" spans="1:12" ht="15">
      <c r="A131" s="14"/>
      <c r="B131" s="15"/>
      <c r="C131" s="11"/>
      <c r="D131" s="7" t="s">
        <v>29</v>
      </c>
      <c r="E131" s="120" t="s">
        <v>49</v>
      </c>
      <c r="F131" s="109">
        <v>150</v>
      </c>
      <c r="G131" s="109">
        <v>3.09</v>
      </c>
      <c r="H131" s="109">
        <v>5.49</v>
      </c>
      <c r="I131" s="110">
        <v>21.52</v>
      </c>
      <c r="J131" s="109">
        <v>146.68</v>
      </c>
      <c r="K131" s="117" t="s">
        <v>48</v>
      </c>
      <c r="L131" s="109">
        <v>23.1</v>
      </c>
    </row>
    <row r="132" spans="1:12" ht="15">
      <c r="A132" s="14"/>
      <c r="B132" s="15"/>
      <c r="C132" s="11"/>
      <c r="D132" s="7" t="s">
        <v>30</v>
      </c>
      <c r="E132" s="122" t="s">
        <v>53</v>
      </c>
      <c r="F132" s="109">
        <v>200</v>
      </c>
      <c r="G132" s="109">
        <v>0.24</v>
      </c>
      <c r="H132" s="109">
        <v>0.05</v>
      </c>
      <c r="I132" s="110">
        <v>14.07</v>
      </c>
      <c r="J132" s="109">
        <v>55.61</v>
      </c>
      <c r="K132" s="116">
        <v>629</v>
      </c>
      <c r="L132" s="109">
        <v>5.75</v>
      </c>
    </row>
    <row r="133" spans="1:12" ht="15">
      <c r="A133" s="14"/>
      <c r="B133" s="15"/>
      <c r="C133" s="11"/>
      <c r="D133" s="7" t="s">
        <v>31</v>
      </c>
      <c r="E133" s="120" t="s">
        <v>39</v>
      </c>
      <c r="F133" s="111">
        <v>29</v>
      </c>
      <c r="G133" s="111">
        <v>2.0699999999999998</v>
      </c>
      <c r="H133" s="111">
        <v>0.2</v>
      </c>
      <c r="I133" s="164">
        <v>13.67</v>
      </c>
      <c r="J133" s="111">
        <v>64.94</v>
      </c>
      <c r="K133" s="116" t="s">
        <v>40</v>
      </c>
      <c r="L133" s="111">
        <v>2.35</v>
      </c>
    </row>
    <row r="134" spans="1:12" ht="15">
      <c r="A134" s="14"/>
      <c r="B134" s="15"/>
      <c r="C134" s="11"/>
      <c r="D134" s="7" t="s">
        <v>32</v>
      </c>
      <c r="E134" s="120" t="s">
        <v>51</v>
      </c>
      <c r="F134" s="114">
        <v>20</v>
      </c>
      <c r="G134" s="114">
        <v>1.24</v>
      </c>
      <c r="H134" s="140">
        <v>0.21</v>
      </c>
      <c r="I134" s="165">
        <v>7.59</v>
      </c>
      <c r="J134" s="114">
        <v>35.340000000000003</v>
      </c>
      <c r="K134" s="116" t="s">
        <v>40</v>
      </c>
      <c r="L134" s="114">
        <v>1.47</v>
      </c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689</v>
      </c>
      <c r="G137" s="19">
        <f t="shared" ref="G137:J137" si="64">SUM(G128:G136)</f>
        <v>21.349999999999998</v>
      </c>
      <c r="H137" s="19">
        <f t="shared" si="64"/>
        <v>24.730000000000004</v>
      </c>
      <c r="I137" s="19">
        <f t="shared" si="64"/>
        <v>99.160000000000011</v>
      </c>
      <c r="J137" s="19">
        <f t="shared" si="64"/>
        <v>682.99000000000012</v>
      </c>
      <c r="K137" s="25"/>
      <c r="L137" s="19">
        <f t="shared" ref="L137" si="65">SUM(L128:L136)</f>
        <v>93.75</v>
      </c>
    </row>
    <row r="138" spans="1:12" ht="15.75" thickBot="1">
      <c r="A138" s="33">
        <f>A120</f>
        <v>2</v>
      </c>
      <c r="B138" s="33">
        <f>B120</f>
        <v>2</v>
      </c>
      <c r="C138" s="123" t="s">
        <v>4</v>
      </c>
      <c r="D138" s="124"/>
      <c r="E138" s="31"/>
      <c r="F138" s="32">
        <f>F127+F137</f>
        <v>689</v>
      </c>
      <c r="G138" s="32">
        <f t="shared" ref="G138" si="66">G127+G137</f>
        <v>21.349999999999998</v>
      </c>
      <c r="H138" s="32">
        <f t="shared" ref="H138" si="67">H127+H137</f>
        <v>24.730000000000004</v>
      </c>
      <c r="I138" s="32">
        <f t="shared" ref="I138" si="68">I127+I137</f>
        <v>99.160000000000011</v>
      </c>
      <c r="J138" s="32">
        <f t="shared" ref="J138:L138" si="69">J127+J137</f>
        <v>682.99000000000012</v>
      </c>
      <c r="K138" s="32"/>
      <c r="L138" s="32">
        <f t="shared" si="69"/>
        <v>93.75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92"/>
      <c r="F139" s="40"/>
      <c r="G139" s="96"/>
      <c r="H139" s="96"/>
      <c r="I139" s="96"/>
      <c r="J139" s="94"/>
      <c r="K139" s="41"/>
      <c r="L139" s="40"/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93"/>
      <c r="F141" s="43"/>
      <c r="G141" s="98"/>
      <c r="H141" s="98"/>
      <c r="I141" s="98"/>
      <c r="J141" s="95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93"/>
      <c r="F142" s="43"/>
      <c r="G142" s="98"/>
      <c r="H142" s="98"/>
      <c r="I142" s="98"/>
      <c r="J142" s="95"/>
      <c r="K142" s="44"/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97"/>
      <c r="H143" s="97"/>
      <c r="I143" s="97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.75" thickBot="1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.75" thickBot="1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157" t="s">
        <v>64</v>
      </c>
      <c r="F147" s="175">
        <v>60</v>
      </c>
      <c r="G147" s="175">
        <v>0.83</v>
      </c>
      <c r="H147" s="175">
        <v>3.58</v>
      </c>
      <c r="I147" s="176">
        <v>5.45</v>
      </c>
      <c r="J147" s="175">
        <v>54.08</v>
      </c>
      <c r="K147" s="160" t="s">
        <v>47</v>
      </c>
      <c r="L147" s="175">
        <v>7.16</v>
      </c>
    </row>
    <row r="148" spans="1:12" ht="15">
      <c r="A148" s="23"/>
      <c r="B148" s="15"/>
      <c r="C148" s="11"/>
      <c r="D148" s="7" t="s">
        <v>27</v>
      </c>
      <c r="E148" s="120" t="s">
        <v>69</v>
      </c>
      <c r="F148" s="166">
        <v>200</v>
      </c>
      <c r="G148" s="166">
        <v>5.09</v>
      </c>
      <c r="H148" s="166">
        <v>2.78</v>
      </c>
      <c r="I148" s="170">
        <v>13.6</v>
      </c>
      <c r="J148" s="166">
        <v>132.66</v>
      </c>
      <c r="K148" s="115" t="s">
        <v>70</v>
      </c>
      <c r="L148" s="166">
        <v>23.5</v>
      </c>
    </row>
    <row r="149" spans="1:12" ht="15">
      <c r="A149" s="23"/>
      <c r="B149" s="15"/>
      <c r="C149" s="11"/>
      <c r="D149" s="7" t="s">
        <v>28</v>
      </c>
      <c r="E149" s="121" t="s">
        <v>97</v>
      </c>
      <c r="F149" s="167">
        <v>80</v>
      </c>
      <c r="G149" s="167">
        <v>8.42</v>
      </c>
      <c r="H149" s="167">
        <v>11.06</v>
      </c>
      <c r="I149" s="171">
        <v>12.18</v>
      </c>
      <c r="J149" s="167">
        <v>150.46</v>
      </c>
      <c r="K149" s="116">
        <v>444</v>
      </c>
      <c r="L149" s="167">
        <v>45.27</v>
      </c>
    </row>
    <row r="150" spans="1:12" ht="15">
      <c r="A150" s="23"/>
      <c r="B150" s="15"/>
      <c r="C150" s="11"/>
      <c r="D150" s="7" t="s">
        <v>29</v>
      </c>
      <c r="E150" s="120" t="s">
        <v>98</v>
      </c>
      <c r="F150" s="166">
        <v>150</v>
      </c>
      <c r="G150" s="166">
        <v>4.88</v>
      </c>
      <c r="H150" s="166">
        <v>3.23</v>
      </c>
      <c r="I150" s="170">
        <v>30.02</v>
      </c>
      <c r="J150" s="166">
        <v>169.5</v>
      </c>
      <c r="K150" s="121" t="s">
        <v>45</v>
      </c>
      <c r="L150" s="166">
        <v>6.98</v>
      </c>
    </row>
    <row r="151" spans="1:12" ht="15">
      <c r="A151" s="23"/>
      <c r="B151" s="15"/>
      <c r="C151" s="11"/>
      <c r="D151" s="7" t="s">
        <v>30</v>
      </c>
      <c r="E151" s="122" t="s">
        <v>66</v>
      </c>
      <c r="F151" s="166">
        <v>200</v>
      </c>
      <c r="G151" s="166">
        <v>0.19</v>
      </c>
      <c r="H151" s="166">
        <v>0.04</v>
      </c>
      <c r="I151" s="170">
        <v>15.68</v>
      </c>
      <c r="J151" s="166">
        <v>60.76</v>
      </c>
      <c r="K151" s="116">
        <v>157</v>
      </c>
      <c r="L151" s="166">
        <v>7.27</v>
      </c>
    </row>
    <row r="152" spans="1:12" ht="15">
      <c r="A152" s="23"/>
      <c r="B152" s="15"/>
      <c r="C152" s="11"/>
      <c r="D152" s="7" t="s">
        <v>31</v>
      </c>
      <c r="E152" s="120" t="s">
        <v>39</v>
      </c>
      <c r="F152" s="166">
        <v>26</v>
      </c>
      <c r="G152" s="166">
        <v>1.86</v>
      </c>
      <c r="H152" s="166">
        <v>0.18</v>
      </c>
      <c r="I152" s="170">
        <v>12.26</v>
      </c>
      <c r="J152" s="166">
        <v>58.22</v>
      </c>
      <c r="K152" s="116" t="s">
        <v>40</v>
      </c>
      <c r="L152" s="166">
        <v>2.1</v>
      </c>
    </row>
    <row r="153" spans="1:12" ht="15">
      <c r="A153" s="23"/>
      <c r="B153" s="15"/>
      <c r="C153" s="11"/>
      <c r="D153" s="7" t="s">
        <v>32</v>
      </c>
      <c r="E153" s="168" t="s">
        <v>51</v>
      </c>
      <c r="F153" s="169">
        <v>20</v>
      </c>
      <c r="G153" s="169">
        <v>1.24</v>
      </c>
      <c r="H153" s="169">
        <v>0.21</v>
      </c>
      <c r="I153" s="172">
        <v>7.59</v>
      </c>
      <c r="J153" s="169">
        <v>35.340000000000003</v>
      </c>
      <c r="K153" s="173" t="s">
        <v>40</v>
      </c>
      <c r="L153" s="169">
        <v>1.47</v>
      </c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736</v>
      </c>
      <c r="G156" s="19">
        <f t="shared" ref="G156:J156" si="72">SUM(G147:G155)</f>
        <v>22.509999999999998</v>
      </c>
      <c r="H156" s="19">
        <f t="shared" si="72"/>
        <v>21.080000000000002</v>
      </c>
      <c r="I156" s="19">
        <f t="shared" si="72"/>
        <v>96.780000000000015</v>
      </c>
      <c r="J156" s="19">
        <f t="shared" si="72"/>
        <v>661.0200000000001</v>
      </c>
      <c r="K156" s="25"/>
      <c r="L156" s="174">
        <f>SUM(L147:L155)</f>
        <v>93.75</v>
      </c>
    </row>
    <row r="157" spans="1:12" ht="15.75" thickBot="1">
      <c r="A157" s="29">
        <f>A139</f>
        <v>2</v>
      </c>
      <c r="B157" s="30">
        <f>B139</f>
        <v>3</v>
      </c>
      <c r="C157" s="123" t="s">
        <v>4</v>
      </c>
      <c r="D157" s="124"/>
      <c r="E157" s="31"/>
      <c r="F157" s="32">
        <f>F146+F156</f>
        <v>736</v>
      </c>
      <c r="G157" s="32">
        <f t="shared" ref="G157" si="73">G146+G156</f>
        <v>22.509999999999998</v>
      </c>
      <c r="H157" s="32">
        <f t="shared" ref="H157" si="74">H146+H156</f>
        <v>21.080000000000002</v>
      </c>
      <c r="I157" s="32">
        <f t="shared" ref="I157" si="75">I146+I156</f>
        <v>96.780000000000015</v>
      </c>
      <c r="J157" s="32">
        <f t="shared" ref="J157:L157" si="76">J146+J156</f>
        <v>661.0200000000001</v>
      </c>
      <c r="K157" s="32"/>
      <c r="L157" s="32">
        <f t="shared" si="76"/>
        <v>93.75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99"/>
      <c r="F158" s="40"/>
      <c r="G158" s="101"/>
      <c r="H158" s="101"/>
      <c r="I158" s="101"/>
      <c r="J158" s="40"/>
      <c r="K158" s="41"/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100"/>
      <c r="F160" s="43"/>
      <c r="G160" s="102"/>
      <c r="H160" s="102"/>
      <c r="I160" s="102"/>
      <c r="J160" s="43"/>
      <c r="K160" s="44"/>
      <c r="L160" s="43"/>
    </row>
    <row r="161" spans="1:12" ht="15">
      <c r="A161" s="23"/>
      <c r="B161" s="15"/>
      <c r="C161" s="11"/>
      <c r="D161" s="7" t="s">
        <v>23</v>
      </c>
      <c r="E161" s="100"/>
      <c r="F161" s="43"/>
      <c r="G161" s="102"/>
      <c r="H161" s="102"/>
      <c r="I161" s="102"/>
      <c r="J161" s="43"/>
      <c r="K161" s="44"/>
      <c r="L161" s="43"/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.75" thickBot="1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7">SUM(G158:G164)</f>
        <v>0</v>
      </c>
      <c r="H165" s="19">
        <f t="shared" si="77"/>
        <v>0</v>
      </c>
      <c r="I165" s="19">
        <f t="shared" si="77"/>
        <v>0</v>
      </c>
      <c r="J165" s="19">
        <f t="shared" si="77"/>
        <v>0</v>
      </c>
      <c r="K165" s="72"/>
      <c r="L165" s="19">
        <f t="shared" ref="L165" si="78">SUM(L158:L164)</f>
        <v>0</v>
      </c>
    </row>
    <row r="166" spans="1:12" ht="15.75" thickBot="1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157" t="s">
        <v>99</v>
      </c>
      <c r="F166" s="177">
        <v>60</v>
      </c>
      <c r="G166" s="177">
        <v>0.78</v>
      </c>
      <c r="H166" s="177">
        <v>3.12</v>
      </c>
      <c r="I166" s="178">
        <v>5.64</v>
      </c>
      <c r="J166" s="177">
        <v>52.44</v>
      </c>
      <c r="K166" s="160" t="s">
        <v>102</v>
      </c>
      <c r="L166" s="177">
        <v>12.96</v>
      </c>
    </row>
    <row r="167" spans="1:12" ht="15">
      <c r="A167" s="23"/>
      <c r="B167" s="15"/>
      <c r="C167" s="11"/>
      <c r="D167" s="7" t="s">
        <v>27</v>
      </c>
      <c r="E167" s="120" t="s">
        <v>65</v>
      </c>
      <c r="F167" s="166">
        <v>200</v>
      </c>
      <c r="G167" s="166">
        <v>1.63</v>
      </c>
      <c r="H167" s="166">
        <v>4.92</v>
      </c>
      <c r="I167" s="170">
        <v>9.58</v>
      </c>
      <c r="J167" s="166">
        <v>86.95</v>
      </c>
      <c r="K167" s="115" t="s">
        <v>67</v>
      </c>
      <c r="L167" s="166">
        <v>13.48</v>
      </c>
    </row>
    <row r="168" spans="1:12" ht="15">
      <c r="A168" s="23"/>
      <c r="B168" s="15"/>
      <c r="C168" s="11"/>
      <c r="D168" s="7" t="s">
        <v>28</v>
      </c>
      <c r="E168" s="121" t="s">
        <v>100</v>
      </c>
      <c r="F168" s="167">
        <v>60</v>
      </c>
      <c r="G168" s="167">
        <v>8.06</v>
      </c>
      <c r="H168" s="167">
        <v>6.23</v>
      </c>
      <c r="I168" s="171">
        <v>8.2799999999999994</v>
      </c>
      <c r="J168" s="167">
        <v>139.88999999999999</v>
      </c>
      <c r="K168" s="116" t="s">
        <v>103</v>
      </c>
      <c r="L168" s="167">
        <v>41.6</v>
      </c>
    </row>
    <row r="169" spans="1:12" ht="15">
      <c r="A169" s="23"/>
      <c r="B169" s="15"/>
      <c r="C169" s="11"/>
      <c r="D169" s="7" t="s">
        <v>29</v>
      </c>
      <c r="E169" s="120" t="s">
        <v>101</v>
      </c>
      <c r="F169" s="166">
        <v>150</v>
      </c>
      <c r="G169" s="166">
        <v>5.16</v>
      </c>
      <c r="H169" s="166">
        <v>6</v>
      </c>
      <c r="I169" s="170">
        <v>31.47</v>
      </c>
      <c r="J169" s="166">
        <v>200.06</v>
      </c>
      <c r="K169" s="111" t="s">
        <v>68</v>
      </c>
      <c r="L169" s="166">
        <v>15.48</v>
      </c>
    </row>
    <row r="170" spans="1:12" ht="15">
      <c r="A170" s="23"/>
      <c r="B170" s="15"/>
      <c r="C170" s="11"/>
      <c r="D170" s="7" t="s">
        <v>30</v>
      </c>
      <c r="E170" s="122" t="s">
        <v>50</v>
      </c>
      <c r="F170" s="166">
        <v>200</v>
      </c>
      <c r="G170" s="166">
        <v>0.21</v>
      </c>
      <c r="H170" s="166">
        <v>0.01</v>
      </c>
      <c r="I170" s="170">
        <v>13.42</v>
      </c>
      <c r="J170" s="166">
        <v>51.25</v>
      </c>
      <c r="K170" s="116">
        <v>153</v>
      </c>
      <c r="L170" s="166">
        <v>5.72</v>
      </c>
    </row>
    <row r="171" spans="1:12" ht="15">
      <c r="A171" s="23"/>
      <c r="B171" s="15"/>
      <c r="C171" s="11"/>
      <c r="D171" s="7" t="s">
        <v>31</v>
      </c>
      <c r="E171" s="120" t="s">
        <v>39</v>
      </c>
      <c r="F171" s="166">
        <v>33</v>
      </c>
      <c r="G171" s="166">
        <v>2.36</v>
      </c>
      <c r="H171" s="166">
        <v>0.23</v>
      </c>
      <c r="I171" s="170">
        <v>15.56</v>
      </c>
      <c r="J171" s="167">
        <v>73.89</v>
      </c>
      <c r="K171" s="116" t="s">
        <v>40</v>
      </c>
      <c r="L171" s="166">
        <v>2.67</v>
      </c>
    </row>
    <row r="172" spans="1:12" ht="15">
      <c r="A172" s="23"/>
      <c r="B172" s="15"/>
      <c r="C172" s="11"/>
      <c r="D172" s="7" t="s">
        <v>32</v>
      </c>
      <c r="E172" s="168" t="s">
        <v>51</v>
      </c>
      <c r="F172" s="166">
        <v>25</v>
      </c>
      <c r="G172" s="166">
        <v>1.55</v>
      </c>
      <c r="H172" s="166">
        <v>0.26</v>
      </c>
      <c r="I172" s="166">
        <v>9.49</v>
      </c>
      <c r="J172" s="166">
        <v>44.18</v>
      </c>
      <c r="K172" s="116" t="s">
        <v>40</v>
      </c>
      <c r="L172" s="166">
        <v>1.84</v>
      </c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728</v>
      </c>
      <c r="G175" s="19">
        <f t="shared" ref="G175:J175" si="79">SUM(G166:G174)</f>
        <v>19.750000000000004</v>
      </c>
      <c r="H175" s="19">
        <f t="shared" si="79"/>
        <v>20.770000000000003</v>
      </c>
      <c r="I175" s="19">
        <f t="shared" si="79"/>
        <v>93.44</v>
      </c>
      <c r="J175" s="19">
        <f t="shared" si="79"/>
        <v>648.65999999999985</v>
      </c>
      <c r="K175" s="25"/>
      <c r="L175" s="19">
        <f t="shared" ref="L175" si="80">SUM(L166:L174)</f>
        <v>93.750000000000014</v>
      </c>
    </row>
    <row r="176" spans="1:12" ht="15.75" thickBot="1">
      <c r="A176" s="29">
        <f>A158</f>
        <v>2</v>
      </c>
      <c r="B176" s="30">
        <f>B158</f>
        <v>4</v>
      </c>
      <c r="C176" s="123" t="s">
        <v>4</v>
      </c>
      <c r="D176" s="124"/>
      <c r="E176" s="31"/>
      <c r="F176" s="32">
        <f>F165+F175</f>
        <v>728</v>
      </c>
      <c r="G176" s="32">
        <f t="shared" ref="G176" si="81">G165+G175</f>
        <v>19.750000000000004</v>
      </c>
      <c r="H176" s="32">
        <f t="shared" ref="H176" si="82">H165+H175</f>
        <v>20.770000000000003</v>
      </c>
      <c r="I176" s="32">
        <f t="shared" ref="I176" si="83">I165+I175</f>
        <v>93.44</v>
      </c>
      <c r="J176" s="32">
        <f t="shared" ref="J176:L176" si="84">J165+J175</f>
        <v>648.65999999999985</v>
      </c>
      <c r="K176" s="32"/>
      <c r="L176" s="32">
        <f t="shared" si="84"/>
        <v>93.750000000000014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103"/>
      <c r="F177" s="40"/>
      <c r="G177" s="105"/>
      <c r="H177" s="105"/>
      <c r="I177" s="105"/>
      <c r="J177" s="107"/>
      <c r="K177" s="41"/>
      <c r="L177" s="40"/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104"/>
      <c r="F179" s="43"/>
      <c r="G179" s="106"/>
      <c r="H179" s="106"/>
      <c r="I179" s="106"/>
      <c r="J179" s="108"/>
      <c r="K179" s="44"/>
      <c r="L179" s="43"/>
    </row>
    <row r="180" spans="1:12" ht="15">
      <c r="A180" s="23"/>
      <c r="B180" s="15"/>
      <c r="C180" s="11"/>
      <c r="D180" s="7" t="s">
        <v>23</v>
      </c>
      <c r="E180" s="104"/>
      <c r="F180" s="43"/>
      <c r="G180" s="106"/>
      <c r="H180" s="106"/>
      <c r="I180" s="106"/>
      <c r="J180" s="108"/>
      <c r="K180" s="44"/>
      <c r="L180" s="43"/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5">SUM(G177:G183)</f>
        <v>0</v>
      </c>
      <c r="H184" s="19">
        <f t="shared" si="85"/>
        <v>0</v>
      </c>
      <c r="I184" s="19">
        <f t="shared" si="85"/>
        <v>0</v>
      </c>
      <c r="J184" s="19">
        <f t="shared" si="85"/>
        <v>0</v>
      </c>
      <c r="K184" s="25"/>
      <c r="L184" s="19">
        <f t="shared" ref="L184" si="86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129" t="s">
        <v>71</v>
      </c>
      <c r="F185" s="180">
        <v>25</v>
      </c>
      <c r="G185" s="180">
        <v>0.19</v>
      </c>
      <c r="H185" s="180">
        <v>0.03</v>
      </c>
      <c r="I185" s="182">
        <v>0.8</v>
      </c>
      <c r="J185" s="180">
        <v>3.65</v>
      </c>
      <c r="K185" s="115" t="s">
        <v>72</v>
      </c>
      <c r="L185" s="180">
        <v>5.56</v>
      </c>
    </row>
    <row r="186" spans="1:12" ht="15">
      <c r="A186" s="23"/>
      <c r="B186" s="15"/>
      <c r="C186" s="11"/>
      <c r="D186" s="7" t="s">
        <v>27</v>
      </c>
      <c r="E186" s="130" t="s">
        <v>104</v>
      </c>
      <c r="F186" s="181">
        <v>200</v>
      </c>
      <c r="G186" s="109">
        <v>4.8099999999999996</v>
      </c>
      <c r="H186" s="109">
        <v>7.98</v>
      </c>
      <c r="I186" s="109">
        <v>32.17</v>
      </c>
      <c r="J186" s="109">
        <v>177.05</v>
      </c>
      <c r="K186" s="115" t="s">
        <v>106</v>
      </c>
      <c r="L186" s="181">
        <v>16.829999999999998</v>
      </c>
    </row>
    <row r="187" spans="1:12" ht="15">
      <c r="A187" s="23"/>
      <c r="B187" s="15"/>
      <c r="C187" s="11"/>
      <c r="D187" s="7" t="s">
        <v>28</v>
      </c>
      <c r="E187" s="179" t="s">
        <v>105</v>
      </c>
      <c r="F187" s="119">
        <v>240</v>
      </c>
      <c r="G187" s="119">
        <v>13.15</v>
      </c>
      <c r="H187" s="119">
        <v>14.98</v>
      </c>
      <c r="I187" s="119">
        <v>25.78</v>
      </c>
      <c r="J187" s="119">
        <v>312.39999999999998</v>
      </c>
      <c r="K187" s="116" t="s">
        <v>40</v>
      </c>
      <c r="L187" s="119">
        <v>65.16</v>
      </c>
    </row>
    <row r="188" spans="1:12" ht="15">
      <c r="A188" s="23"/>
      <c r="B188" s="15"/>
      <c r="C188" s="11"/>
      <c r="D188" s="7" t="s">
        <v>29</v>
      </c>
      <c r="E188" s="130"/>
      <c r="F188" s="158"/>
      <c r="G188" s="158"/>
      <c r="H188" s="158"/>
      <c r="I188" s="158"/>
      <c r="J188" s="158"/>
      <c r="K188" s="179"/>
      <c r="L188" s="158"/>
    </row>
    <row r="189" spans="1:12" ht="15">
      <c r="A189" s="23"/>
      <c r="B189" s="15"/>
      <c r="C189" s="11"/>
      <c r="D189" s="7" t="s">
        <v>30</v>
      </c>
      <c r="E189" s="131" t="s">
        <v>46</v>
      </c>
      <c r="F189" s="158">
        <v>200</v>
      </c>
      <c r="G189" s="158">
        <v>0.18</v>
      </c>
      <c r="H189" s="158">
        <v>0.64</v>
      </c>
      <c r="I189" s="158">
        <v>9.2100000000000009</v>
      </c>
      <c r="J189" s="158">
        <v>35.880000000000003</v>
      </c>
      <c r="K189" s="116">
        <v>628</v>
      </c>
      <c r="L189" s="158">
        <v>2.64</v>
      </c>
    </row>
    <row r="190" spans="1:12" ht="15">
      <c r="A190" s="23"/>
      <c r="B190" s="15"/>
      <c r="C190" s="11"/>
      <c r="D190" s="7" t="s">
        <v>31</v>
      </c>
      <c r="E190" s="132" t="s">
        <v>39</v>
      </c>
      <c r="F190" s="119">
        <v>25</v>
      </c>
      <c r="G190" s="119">
        <v>1.78</v>
      </c>
      <c r="H190" s="119">
        <v>0.17</v>
      </c>
      <c r="I190" s="119">
        <v>11.78</v>
      </c>
      <c r="J190" s="119">
        <v>68.48</v>
      </c>
      <c r="K190" s="116" t="s">
        <v>40</v>
      </c>
      <c r="L190" s="119">
        <v>2.02</v>
      </c>
    </row>
    <row r="191" spans="1:12" ht="15">
      <c r="A191" s="23"/>
      <c r="B191" s="15"/>
      <c r="C191" s="11"/>
      <c r="D191" s="7" t="s">
        <v>32</v>
      </c>
      <c r="E191" s="130" t="s">
        <v>51</v>
      </c>
      <c r="F191" s="158">
        <v>21</v>
      </c>
      <c r="G191" s="158">
        <v>1.3</v>
      </c>
      <c r="H191" s="118">
        <v>0.22</v>
      </c>
      <c r="I191" s="119">
        <v>7.97</v>
      </c>
      <c r="J191" s="158">
        <v>37.11</v>
      </c>
      <c r="K191" s="116" t="s">
        <v>40</v>
      </c>
      <c r="L191" s="158">
        <v>1.54</v>
      </c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711</v>
      </c>
      <c r="G194" s="19">
        <f t="shared" ref="G194:J194" si="87">SUM(G185:G193)</f>
        <v>21.41</v>
      </c>
      <c r="H194" s="19">
        <f t="shared" si="87"/>
        <v>24.020000000000003</v>
      </c>
      <c r="I194" s="19">
        <f t="shared" si="87"/>
        <v>87.710000000000008</v>
      </c>
      <c r="J194" s="19">
        <f t="shared" si="87"/>
        <v>634.57000000000005</v>
      </c>
      <c r="K194" s="25"/>
      <c r="L194" s="19">
        <f t="shared" ref="L194" si="88">SUM(L185:L193)</f>
        <v>93.75</v>
      </c>
    </row>
    <row r="195" spans="1:12" ht="15">
      <c r="A195" s="29">
        <f>A177</f>
        <v>2</v>
      </c>
      <c r="B195" s="30">
        <f>B177</f>
        <v>5</v>
      </c>
      <c r="C195" s="123" t="s">
        <v>4</v>
      </c>
      <c r="D195" s="124"/>
      <c r="E195" s="31"/>
      <c r="F195" s="32">
        <f>F184+F194</f>
        <v>711</v>
      </c>
      <c r="G195" s="32">
        <f t="shared" ref="G195" si="89">G184+G194</f>
        <v>21.41</v>
      </c>
      <c r="H195" s="32">
        <f t="shared" ref="H195" si="90">H184+H194</f>
        <v>24.020000000000003</v>
      </c>
      <c r="I195" s="32">
        <f t="shared" ref="I195" si="91">I184+I194</f>
        <v>87.710000000000008</v>
      </c>
      <c r="J195" s="32">
        <f t="shared" ref="J195:L195" si="92">J184+J194</f>
        <v>634.57000000000005</v>
      </c>
      <c r="K195" s="32"/>
      <c r="L195" s="32">
        <f t="shared" si="92"/>
        <v>93.75</v>
      </c>
    </row>
    <row r="196" spans="1:12">
      <c r="A196" s="27"/>
      <c r="B196" s="28"/>
      <c r="C196" s="125" t="s">
        <v>5</v>
      </c>
      <c r="D196" s="125"/>
      <c r="E196" s="125"/>
      <c r="F196" s="34">
        <f>(F24+F43+F62+F81+F100+F119+F138+F157+F176+F195)/(IF(F24=0,0,1)+IF(F43=0,0,1)+IF(F62=0,0,1)+IF(F81=0,0,1)+IF(F100=0,0,1)+IF(F119=0,0,1)+IF(F138=0,0,1)+IF(F157=0,0,1)+IF(F176=0,0,1)+IF(F195=0,0,1))</f>
        <v>719.9</v>
      </c>
      <c r="G196" s="34">
        <f t="shared" ref="G196:J196" si="93">(G24+G43+G62+G81+G100+G119+G138+G157+G176+G195)/(IF(G24=0,0,1)+IF(G43=0,0,1)+IF(G62=0,0,1)+IF(G81=0,0,1)+IF(G100=0,0,1)+IF(G119=0,0,1)+IF(G138=0,0,1)+IF(G157=0,0,1)+IF(G176=0,0,1)+IF(G195=0,0,1))</f>
        <v>83.301000000000002</v>
      </c>
      <c r="H196" s="34">
        <f t="shared" si="93"/>
        <v>22.831000000000003</v>
      </c>
      <c r="I196" s="34">
        <f t="shared" si="93"/>
        <v>90.122</v>
      </c>
      <c r="J196" s="34">
        <f t="shared" si="93"/>
        <v>562.72399999999993</v>
      </c>
      <c r="K196" s="34"/>
      <c r="L196" s="34">
        <f t="shared" ref="L196" si="94">(L24+L43+L62+L81+L100+L119+L138+L157+L176+L195)/(IF(L24=0,0,1)+IF(L43=0,0,1)+IF(L62=0,0,1)+IF(L81=0,0,1)+IF(L100=0,0,1)+IF(L119=0,0,1)+IF(L138=0,0,1)+IF(L157=0,0,1)+IF(L176=0,0,1)+IF(L195=0,0,1))</f>
        <v>93.75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dcterms:created xsi:type="dcterms:W3CDTF">2022-05-16T14:23:56Z</dcterms:created>
  <dcterms:modified xsi:type="dcterms:W3CDTF">2024-11-25T06:51:19Z</dcterms:modified>
</cp:coreProperties>
</file>